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W:\Engineering\11. SYSTEM DEVELOPMENT CHARGES\System Development Charges\"/>
    </mc:Choice>
  </mc:AlternateContent>
  <xr:revisionPtr revIDLastSave="0" documentId="13_ncr:1_{AC5E0854-A2AF-4E87-9EE6-2CCCABF09F08}" xr6:coauthVersionLast="47" xr6:coauthVersionMax="47" xr10:uidLastSave="{00000000-0000-0000-0000-000000000000}"/>
  <bookViews>
    <workbookView xWindow="-35820" yWindow="0" windowWidth="31185" windowHeight="20940" xr2:uid="{00000000-000D-0000-FFFF-FFFF00000000}"/>
  </bookViews>
  <sheets>
    <sheet name="SDC-Residential"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8" i="5" l="1"/>
  <c r="J68" i="5"/>
  <c r="J91" i="5"/>
  <c r="J89" i="5"/>
  <c r="I94" i="5" l="1"/>
  <c r="J101" i="5"/>
  <c r="J99" i="5"/>
  <c r="J73" i="5"/>
  <c r="J52" i="5"/>
  <c r="J48" i="5"/>
  <c r="J47" i="5"/>
  <c r="J46" i="5"/>
  <c r="J36" i="5"/>
  <c r="J35" i="5"/>
  <c r="J34" i="5"/>
  <c r="J33" i="5"/>
  <c r="J32" i="5"/>
  <c r="J28" i="5"/>
  <c r="J27" i="5"/>
  <c r="J26" i="5"/>
  <c r="I40" i="5" l="1"/>
  <c r="I57" i="5"/>
  <c r="I106" i="5"/>
  <c r="I78" i="5"/>
  <c r="I109" i="5" l="1"/>
</calcChain>
</file>

<file path=xl/sharedStrings.xml><?xml version="1.0" encoding="utf-8"?>
<sst xmlns="http://schemas.openxmlformats.org/spreadsheetml/2006/main" count="96" uniqueCount="77">
  <si>
    <t>Date</t>
  </si>
  <si>
    <t>Meter Size</t>
  </si>
  <si>
    <t>Quantity</t>
  </si>
  <si>
    <t>Fee</t>
  </si>
  <si>
    <t>TOTAL WATER SDCs</t>
  </si>
  <si>
    <t xml:space="preserve">SYSTEM DEVELOPMENT CHARGE </t>
  </si>
  <si>
    <t>WORKSHEET</t>
  </si>
  <si>
    <t>City of St. Helens, Oregon - Engineering Division and Building Department</t>
  </si>
  <si>
    <t>265 Strand Street, St. Helens, OR 97051 | 503-397-6272 | www.sthelensoregon.gov</t>
  </si>
  <si>
    <t>Residential Projects</t>
  </si>
  <si>
    <t>Reviewed By - Print Name and Title</t>
  </si>
  <si>
    <t>Sign Name</t>
  </si>
  <si>
    <t>I. Water Meter</t>
  </si>
  <si>
    <t>3/4-inch meter</t>
  </si>
  <si>
    <t>1-inch meter</t>
  </si>
  <si>
    <t>Other meter:</t>
  </si>
  <si>
    <t>Fee per Meter</t>
  </si>
  <si>
    <t xml:space="preserve">II. Water System Connection </t>
  </si>
  <si>
    <t>1" or larger meter will be charged minimum fee of $1,500 plus actual time and material (T&amp;M) with fee to billed at a later date.</t>
  </si>
  <si>
    <t>Fee Per Connection</t>
  </si>
  <si>
    <t xml:space="preserve">II. Wastewater System Connection </t>
  </si>
  <si>
    <t>• 4-inch diameter sewer main tap</t>
  </si>
  <si>
    <t>• No fee if approved sewer main tap exists.</t>
  </si>
  <si>
    <t>TOTAL WASTEWATER SDCs</t>
  </si>
  <si>
    <t>I. Stormwater SDC includes all new impervious surfaces including roofs, walks, pavement, slabs, and driveways.</t>
  </si>
  <si>
    <t xml:space="preserve">II. Stormwater System Connection </t>
  </si>
  <si>
    <t>TOTAL STORMWATER SDCs</t>
  </si>
  <si>
    <t>TOTAL TRANSPORTATION SDCs</t>
  </si>
  <si>
    <t>Park System SDC for residential development for a Single Family Dwelling is …............................</t>
  </si>
  <si>
    <t>Per Dwelling Unit</t>
  </si>
  <si>
    <t>Park System SDC for residential development for a Duplex …..........................…............................</t>
  </si>
  <si>
    <t>TOTAL PARK SYSTEM SDCs</t>
  </si>
  <si>
    <r>
      <rPr>
        <b/>
        <u/>
        <sz val="10"/>
        <color theme="1"/>
        <rFont val="Calibri"/>
        <family val="2"/>
      </rPr>
      <t>Description of Development</t>
    </r>
    <r>
      <rPr>
        <b/>
        <sz val="10"/>
        <color theme="1"/>
        <rFont val="Calibri"/>
        <family val="2"/>
      </rPr>
      <t xml:space="preserve">; </t>
    </r>
    <r>
      <rPr>
        <i/>
        <sz val="9"/>
        <color theme="1"/>
        <rFont val="Calibri"/>
        <family val="2"/>
      </rPr>
      <t>i.e. Single Family Dwelling, Duplex, Change in Use, Expansion, etc.</t>
    </r>
  </si>
  <si>
    <t>Connection</t>
  </si>
  <si>
    <t>I. Wastewater SDC (determined by the water meter size)</t>
  </si>
  <si>
    <t>Enter Total Impervious Surface, sq.ft.,</t>
  </si>
  <si>
    <t>• 4-inch diameter storm main or catch basin tap</t>
  </si>
  <si>
    <t>• Time &amp; Material (T&amp;M) for storm drain or catch basin taps larger than 4-inch diameter</t>
  </si>
  <si>
    <t>• No fee if approved storm drain or catch basin tap exists.</t>
  </si>
  <si>
    <t xml:space="preserve">Transportation SDC are based on Institute of Transportation Engineers (ITE) Trip Generation Manual </t>
  </si>
  <si>
    <t>Additional Comments:</t>
  </si>
  <si>
    <t>Land Use</t>
  </si>
  <si>
    <t xml:space="preserve">Transportation SDC for single family residential and duplex projects is calculated from the estimated number of PMPHVTs (PM Peak Hour Vehicle Trips) which will be generated by the residence multiplied by the total transportation SDC of $4,478 per the PM Peak Hour Vehicle Trip for the appropriate ITE land use category.  </t>
  </si>
  <si>
    <t>(210) Single Family Detached Housing</t>
  </si>
  <si>
    <t>(220) Apartment - Duplex)</t>
  </si>
  <si>
    <t>PMPHVT</t>
  </si>
  <si>
    <t>Other, please enter below,</t>
  </si>
  <si>
    <t>1. APPLICANT</t>
  </si>
  <si>
    <t>Name</t>
  </si>
  <si>
    <t>Phone Number</t>
  </si>
  <si>
    <t>Email Address</t>
  </si>
  <si>
    <t xml:space="preserve">(One and Two Family Dwellings) </t>
  </si>
  <si>
    <t>3/4" meter and service Single Family</t>
  </si>
  <si>
    <t>3/4" meter and service Duplex</t>
  </si>
  <si>
    <t>3/4" meter only, Single Family (Subdivision)</t>
  </si>
  <si>
    <t>3/4" meter only, Duplex (Subdivision)</t>
  </si>
  <si>
    <t xml:space="preserve">• Time &amp; Material (T&amp;M) for sanitary sewer main taps larger than 4-inch diameter. </t>
  </si>
  <si>
    <t>Drainage Residential Unit (DRU). One drainage residential unit is the impervious surface area which is estimated to place approximately equal demand on the public stormwater system as that placed by an average residential dwelling unit. One DRU equals 2,500 square feet of impervious surface. The Stormwater SDC Fee is calculated by mutiplying the total square footage of impervious surface by $0.8708. Rate is based in the formula below,</t>
  </si>
  <si>
    <t>Per Dwelling Unit (DU)</t>
  </si>
  <si>
    <t>Fee = PMPHVT X # of DU X $4,478</t>
  </si>
  <si>
    <r>
      <t xml:space="preserve">Mailing Address </t>
    </r>
    <r>
      <rPr>
        <i/>
        <u/>
        <sz val="9"/>
        <color theme="1"/>
        <rFont val="Calibri"/>
        <family val="2"/>
      </rPr>
      <t>(City, State, Zip Code)</t>
    </r>
  </si>
  <si>
    <r>
      <t>Building Permit No.</t>
    </r>
    <r>
      <rPr>
        <i/>
        <u/>
        <sz val="10"/>
        <color theme="1"/>
        <rFont val="Calibri"/>
        <family val="2"/>
      </rPr>
      <t xml:space="preserve"> </t>
    </r>
    <r>
      <rPr>
        <i/>
        <u/>
        <sz val="9"/>
        <color theme="1"/>
        <rFont val="Calibri"/>
        <family val="2"/>
      </rPr>
      <t>(If Known)</t>
    </r>
  </si>
  <si>
    <r>
      <t xml:space="preserve">Site Address </t>
    </r>
    <r>
      <rPr>
        <i/>
        <u/>
        <sz val="9"/>
        <color theme="1"/>
        <rFont val="Calibri"/>
        <family val="2"/>
      </rPr>
      <t>(If Known)</t>
    </r>
  </si>
  <si>
    <t>2. WATER SYSTEM DEVELOPMENT CHARGE</t>
  </si>
  <si>
    <t>3. WASTEWATER SYSTEM DEVELOPMENT CHARGE</t>
  </si>
  <si>
    <t>4. STORMWATER SYSTEM DEVELOPMENT CHARGE</t>
  </si>
  <si>
    <t>5. TRANSPORTATION SYSTEM DEVELOPMENT CHARGE</t>
  </si>
  <si>
    <t>Is development is exempt from Water SDCs? Please provide reason below,</t>
  </si>
  <si>
    <t>Is development is exempt from Wastewater SDCs? Please provide reason below,</t>
  </si>
  <si>
    <t>Is development is exempt from Stormwater SDCs? Please provide reason below,</t>
  </si>
  <si>
    <t>Is development is exempt from Transportation SDCs? Please provide reason below,</t>
  </si>
  <si>
    <t>Is development is exempt from Park System SDCs? Please provide reason below,</t>
  </si>
  <si>
    <t>See System Development Charges and Other Fees Sheet</t>
  </si>
  <si>
    <t>6. PARK SYSTEM DEVELOPMENT CHARGE</t>
  </si>
  <si>
    <t>8. OFFICE USE ONLY</t>
  </si>
  <si>
    <r>
      <t xml:space="preserve">System Development Charges (SDCs) are collected by the City to help offset the impact your project will add to the City's infrastructure and are one-time charges assessed on new development (growth) to pay for the costs of expanding public facilities. Growth creates additional infrastructure demands and increases the need for capital improvements. SDCs provide a mechanism to allow new growth in the community to pay for its share of infrastructure costs for water, wastewater, drainage, streets, and parks. </t>
    </r>
    <r>
      <rPr>
        <b/>
        <i/>
        <sz val="10"/>
        <color rgb="FFC00000"/>
        <rFont val="Calibri"/>
        <family val="2"/>
      </rPr>
      <t>For questions regarding SDCs, please contact Engineering@sthelensoregon.gov.</t>
    </r>
  </si>
  <si>
    <t xml:space="preserve">TOTAL SYSTEM DEVELOPMENT CHARGES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</si>
</sst>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s>
  <fonts count="29" x14ac:knownFonts="1">
    <font>
      <sz val="11"/>
      <color theme="1"/>
      <name val="Calibri"/>
      <family val="2"/>
    </font>
    <font>
      <sz val="10"/>
      <color theme="1"/>
      <name val="Calibri"/>
      <family val="2"/>
    </font>
    <font>
      <u/>
      <sz val="10"/>
      <color theme="1"/>
      <name val="Calibri"/>
      <family val="2"/>
    </font>
    <font>
      <i/>
      <u/>
      <sz val="10"/>
      <color theme="1"/>
      <name val="Calibri"/>
      <family val="2"/>
    </font>
    <font>
      <b/>
      <sz val="11"/>
      <color theme="0"/>
      <name val="Calibri"/>
      <family val="2"/>
    </font>
    <font>
      <sz val="9"/>
      <color theme="1"/>
      <name val="Calibri"/>
      <family val="2"/>
    </font>
    <font>
      <i/>
      <sz val="10"/>
      <color theme="1"/>
      <name val="Calibri"/>
      <family val="2"/>
    </font>
    <font>
      <i/>
      <sz val="9"/>
      <color theme="1"/>
      <name val="Calibri"/>
      <family val="2"/>
    </font>
    <font>
      <b/>
      <sz val="14"/>
      <color theme="1"/>
      <name val="Calibri"/>
      <family val="2"/>
    </font>
    <font>
      <sz val="10"/>
      <name val="Calibri"/>
      <family val="2"/>
    </font>
    <font>
      <b/>
      <sz val="10"/>
      <color theme="1"/>
      <name val="Calibri"/>
      <family val="2"/>
    </font>
    <font>
      <b/>
      <sz val="20"/>
      <color theme="1"/>
      <name val="Calibri"/>
      <family val="2"/>
    </font>
    <font>
      <sz val="18"/>
      <color theme="1"/>
      <name val="Calibri"/>
      <family val="2"/>
    </font>
    <font>
      <sz val="11"/>
      <color theme="1"/>
      <name val="Calibri"/>
      <family val="2"/>
    </font>
    <font>
      <b/>
      <sz val="11"/>
      <color theme="1"/>
      <name val="Calibri"/>
      <family val="2"/>
    </font>
    <font>
      <b/>
      <sz val="13"/>
      <color theme="1"/>
      <name val="Calibri"/>
      <family val="2"/>
    </font>
    <font>
      <b/>
      <u/>
      <sz val="10"/>
      <color theme="1"/>
      <name val="Calibri"/>
      <family val="2"/>
    </font>
    <font>
      <sz val="8"/>
      <color theme="1"/>
      <name val="Calibri"/>
      <family val="2"/>
    </font>
    <font>
      <sz val="8"/>
      <name val="Calibri"/>
      <family val="2"/>
    </font>
    <font>
      <i/>
      <sz val="7"/>
      <color theme="1"/>
      <name val="Calibri"/>
      <family val="2"/>
    </font>
    <font>
      <b/>
      <u/>
      <sz val="11"/>
      <color theme="1"/>
      <name val="Calibri"/>
      <family val="2"/>
    </font>
    <font>
      <b/>
      <u/>
      <sz val="10.5"/>
      <color theme="1"/>
      <name val="Calibri"/>
      <family val="2"/>
    </font>
    <font>
      <b/>
      <sz val="10"/>
      <name val="Calibri"/>
      <family val="2"/>
    </font>
    <font>
      <i/>
      <sz val="12"/>
      <color theme="1"/>
      <name val="Calibri"/>
      <family val="2"/>
    </font>
    <font>
      <b/>
      <sz val="11"/>
      <name val="Calibri"/>
      <family val="2"/>
    </font>
    <font>
      <i/>
      <u/>
      <sz val="9"/>
      <color theme="1"/>
      <name val="Calibri"/>
      <family val="2"/>
    </font>
    <font>
      <i/>
      <sz val="8"/>
      <color theme="1"/>
      <name val="Calibri"/>
      <family val="2"/>
    </font>
    <font>
      <u/>
      <sz val="9"/>
      <color theme="1"/>
      <name val="Calibri"/>
      <family val="2"/>
    </font>
    <font>
      <b/>
      <i/>
      <sz val="10"/>
      <color rgb="FFC00000"/>
      <name val="Calibri"/>
      <family val="2"/>
    </font>
  </fonts>
  <fills count="10">
    <fill>
      <patternFill patternType="none"/>
    </fill>
    <fill>
      <patternFill patternType="gray125"/>
    </fill>
    <fill>
      <patternFill patternType="solid">
        <fgColor theme="1" tint="0.34998626667073579"/>
        <bgColor indexed="64"/>
      </patternFill>
    </fill>
    <fill>
      <patternFill patternType="solid">
        <fgColor rgb="FF0070C0"/>
        <bgColor indexed="64"/>
      </patternFill>
    </fill>
    <fill>
      <patternFill patternType="solid">
        <fgColor rgb="FFD26308"/>
        <bgColor indexed="64"/>
      </patternFill>
    </fill>
    <fill>
      <patternFill patternType="solid">
        <fgColor theme="6" tint="-0.249977111117893"/>
        <bgColor indexed="64"/>
      </patternFill>
    </fill>
    <fill>
      <patternFill patternType="solid">
        <fgColor rgb="FFFFFF61"/>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0" tint="-4.9989318521683403E-2"/>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3" fontId="13" fillId="0" borderId="0" applyFont="0" applyFill="0" applyBorder="0" applyAlignment="0" applyProtection="0"/>
  </cellStyleXfs>
  <cellXfs count="237">
    <xf numFmtId="0" fontId="0" fillId="0" borderId="0" xfId="0"/>
    <xf numFmtId="0" fontId="1" fillId="0" borderId="0" xfId="0" applyFont="1"/>
    <xf numFmtId="0" fontId="5" fillId="0" borderId="0" xfId="0" applyFont="1" applyFill="1"/>
    <xf numFmtId="0" fontId="5" fillId="0" borderId="0" xfId="0" applyFont="1"/>
    <xf numFmtId="0" fontId="0" fillId="0" borderId="0" xfId="0" applyFont="1" applyFill="1"/>
    <xf numFmtId="0" fontId="0" fillId="0" borderId="0" xfId="0" applyFont="1"/>
    <xf numFmtId="0" fontId="1" fillId="0" borderId="0" xfId="0" applyFont="1" applyFill="1"/>
    <xf numFmtId="0" fontId="1" fillId="0" borderId="0" xfId="0" applyFont="1" applyAlignment="1"/>
    <xf numFmtId="0" fontId="1" fillId="0" borderId="0" xfId="0" applyFont="1"/>
    <xf numFmtId="0" fontId="8" fillId="0" borderId="0" xfId="0" applyFont="1" applyBorder="1" applyAlignment="1">
      <alignment horizontal="center" vertical="top" wrapText="1"/>
    </xf>
    <xf numFmtId="0" fontId="1" fillId="0" borderId="0" xfId="0" applyFont="1" applyFill="1" applyAlignment="1"/>
    <xf numFmtId="0" fontId="1" fillId="0" borderId="0" xfId="0" applyFont="1" applyBorder="1" applyAlignment="1">
      <alignment horizontal="center" vertical="top"/>
    </xf>
    <xf numFmtId="0" fontId="7" fillId="0" borderId="0" xfId="0" applyFont="1" applyAlignment="1">
      <alignment horizontal="left" vertical="top" wrapText="1"/>
    </xf>
    <xf numFmtId="0" fontId="1" fillId="0" borderId="0" xfId="0" applyFont="1" applyFill="1" applyAlignment="1">
      <alignment vertical="center"/>
    </xf>
    <xf numFmtId="0" fontId="1" fillId="0" borderId="0" xfId="0" applyFont="1" applyAlignment="1">
      <alignment vertical="center"/>
    </xf>
    <xf numFmtId="0" fontId="9" fillId="0" borderId="0" xfId="0" applyFont="1" applyFill="1"/>
    <xf numFmtId="0" fontId="9" fillId="0" borderId="0" xfId="0" applyFont="1"/>
    <xf numFmtId="0" fontId="1" fillId="9" borderId="6" xfId="0" applyFont="1" applyFill="1" applyBorder="1" applyAlignment="1">
      <alignment horizontal="right" vertical="center"/>
    </xf>
    <xf numFmtId="0" fontId="1" fillId="9" borderId="2" xfId="0" applyFont="1" applyFill="1" applyBorder="1" applyAlignment="1"/>
    <xf numFmtId="0" fontId="1" fillId="9" borderId="2" xfId="0" applyFont="1" applyFill="1" applyBorder="1" applyAlignment="1">
      <alignment vertical="top"/>
    </xf>
    <xf numFmtId="0" fontId="1" fillId="9" borderId="7" xfId="0" applyFont="1" applyFill="1" applyBorder="1" applyAlignment="1"/>
    <xf numFmtId="0" fontId="11" fillId="0" borderId="0" xfId="0" applyFont="1" applyBorder="1" applyAlignment="1">
      <alignment horizontal="right" wrapText="1"/>
    </xf>
    <xf numFmtId="0" fontId="1" fillId="9" borderId="4" xfId="0" applyFont="1" applyFill="1" applyBorder="1" applyProtection="1"/>
    <xf numFmtId="0" fontId="9" fillId="9" borderId="4" xfId="0" applyFont="1" applyFill="1" applyBorder="1" applyAlignment="1" applyProtection="1"/>
    <xf numFmtId="0" fontId="1" fillId="9" borderId="0" xfId="0" applyFont="1" applyFill="1" applyBorder="1" applyProtection="1"/>
    <xf numFmtId="0" fontId="18" fillId="9" borderId="0" xfId="0" applyFont="1" applyFill="1" applyBorder="1" applyAlignment="1" applyProtection="1">
      <alignment vertical="top"/>
    </xf>
    <xf numFmtId="0" fontId="3" fillId="9" borderId="0" xfId="0" applyFont="1" applyFill="1" applyBorder="1" applyAlignment="1">
      <alignment horizontal="center" vertical="top"/>
    </xf>
    <xf numFmtId="0" fontId="6" fillId="9" borderId="0" xfId="0" applyFont="1" applyFill="1" applyBorder="1"/>
    <xf numFmtId="0" fontId="3" fillId="9" borderId="0" xfId="0" applyFont="1" applyFill="1" applyBorder="1" applyAlignment="1">
      <alignment horizontal="left" vertical="top"/>
    </xf>
    <xf numFmtId="0" fontId="1" fillId="9" borderId="0" xfId="0" applyFont="1" applyFill="1" applyBorder="1" applyAlignment="1">
      <alignment horizontal="left" vertical="top"/>
    </xf>
    <xf numFmtId="0" fontId="1" fillId="9" borderId="0" xfId="0" applyFont="1" applyFill="1" applyBorder="1"/>
    <xf numFmtId="0" fontId="1" fillId="9" borderId="10" xfId="0" applyFont="1" applyFill="1" applyBorder="1" applyAlignment="1">
      <alignment horizontal="left" vertical="top"/>
    </xf>
    <xf numFmtId="6" fontId="1" fillId="9" borderId="0" xfId="0" applyNumberFormat="1" applyFont="1" applyFill="1" applyBorder="1" applyAlignment="1">
      <alignment horizontal="left" vertical="top"/>
    </xf>
    <xf numFmtId="0" fontId="1" fillId="9" borderId="0" xfId="0" applyFont="1" applyFill="1" applyBorder="1" applyAlignment="1">
      <alignment vertical="top"/>
    </xf>
    <xf numFmtId="0" fontId="19" fillId="9" borderId="0" xfId="0" applyFont="1" applyFill="1" applyBorder="1" applyAlignment="1">
      <alignment vertical="top"/>
    </xf>
    <xf numFmtId="0" fontId="6" fillId="9" borderId="0" xfId="0" applyFont="1" applyFill="1" applyBorder="1" applyAlignment="1">
      <alignment vertical="top"/>
    </xf>
    <xf numFmtId="8" fontId="1" fillId="9" borderId="0" xfId="0" applyNumberFormat="1" applyFont="1" applyFill="1" applyBorder="1" applyAlignment="1">
      <alignment horizontal="left" vertical="top"/>
    </xf>
    <xf numFmtId="0" fontId="1" fillId="9" borderId="11" xfId="0" applyFont="1" applyFill="1" applyBorder="1" applyAlignment="1">
      <alignment horizontal="left" vertical="top"/>
    </xf>
    <xf numFmtId="0" fontId="6" fillId="9" borderId="0" xfId="0" applyFont="1" applyFill="1" applyBorder="1" applyAlignment="1">
      <alignment horizontal="left"/>
    </xf>
    <xf numFmtId="0" fontId="6" fillId="9" borderId="0" xfId="0" applyFont="1" applyFill="1" applyBorder="1" applyAlignment="1"/>
    <xf numFmtId="0" fontId="3" fillId="9" borderId="0" xfId="0" applyFont="1" applyFill="1" applyBorder="1" applyAlignment="1"/>
    <xf numFmtId="0" fontId="3" fillId="9" borderId="0" xfId="0" applyFont="1" applyFill="1" applyBorder="1" applyAlignment="1">
      <alignment horizontal="left"/>
    </xf>
    <xf numFmtId="0" fontId="1" fillId="9" borderId="11" xfId="0" applyFont="1" applyFill="1" applyBorder="1" applyAlignment="1">
      <alignment horizontal="left"/>
    </xf>
    <xf numFmtId="0" fontId="1" fillId="9" borderId="0" xfId="0" applyFont="1" applyFill="1" applyBorder="1" applyAlignment="1">
      <alignment vertical="top" wrapText="1"/>
    </xf>
    <xf numFmtId="0" fontId="1" fillId="9" borderId="0" xfId="0" applyFont="1" applyFill="1"/>
    <xf numFmtId="0" fontId="1" fillId="9" borderId="0" xfId="0" applyFont="1" applyFill="1" applyBorder="1" applyAlignment="1">
      <alignment horizontal="left" vertical="top" wrapText="1"/>
    </xf>
    <xf numFmtId="0" fontId="5" fillId="9" borderId="6" xfId="0" applyFont="1" applyFill="1" applyBorder="1" applyAlignment="1">
      <alignment horizontal="left"/>
    </xf>
    <xf numFmtId="0" fontId="5" fillId="9" borderId="2" xfId="0" applyFont="1" applyFill="1" applyBorder="1" applyAlignment="1">
      <alignment horizontal="left"/>
    </xf>
    <xf numFmtId="0" fontId="1" fillId="9" borderId="2" xfId="0" applyFont="1" applyFill="1" applyBorder="1" applyAlignment="1">
      <alignment horizontal="left" vertical="top" wrapText="1"/>
    </xf>
    <xf numFmtId="44" fontId="14" fillId="9" borderId="2" xfId="0" applyNumberFormat="1" applyFont="1" applyFill="1" applyBorder="1" applyAlignment="1">
      <alignment horizontal="left" vertical="center"/>
    </xf>
    <xf numFmtId="44" fontId="14" fillId="9" borderId="7" xfId="0" applyNumberFormat="1" applyFont="1" applyFill="1" applyBorder="1" applyAlignment="1">
      <alignment horizontal="left" vertical="center"/>
    </xf>
    <xf numFmtId="0" fontId="1" fillId="0" borderId="2"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164" fontId="1" fillId="0" borderId="2" xfId="0" applyNumberFormat="1" applyFont="1" applyFill="1" applyBorder="1" applyAlignment="1" applyProtection="1">
      <alignment horizontal="left" vertical="top"/>
      <protection locked="0"/>
    </xf>
    <xf numFmtId="0" fontId="1" fillId="0" borderId="1" xfId="0" applyFont="1" applyFill="1" applyBorder="1" applyAlignment="1" applyProtection="1">
      <alignment horizontal="center" vertical="top" wrapText="1"/>
      <protection locked="0"/>
    </xf>
    <xf numFmtId="0" fontId="1" fillId="9" borderId="0" xfId="0" applyFont="1" applyFill="1" applyBorder="1" applyAlignment="1">
      <alignment horizontal="left"/>
    </xf>
    <xf numFmtId="0" fontId="1" fillId="9" borderId="10" xfId="0" applyFont="1" applyFill="1" applyBorder="1" applyAlignment="1">
      <alignment vertical="top"/>
    </xf>
    <xf numFmtId="0" fontId="1" fillId="9" borderId="10" xfId="0" applyFont="1" applyFill="1" applyBorder="1" applyAlignment="1">
      <alignment vertical="top" wrapText="1"/>
    </xf>
    <xf numFmtId="0" fontId="1" fillId="0" borderId="2" xfId="0" applyFont="1" applyFill="1" applyBorder="1" applyAlignment="1" applyProtection="1">
      <alignment horizontal="center"/>
      <protection locked="0"/>
    </xf>
    <xf numFmtId="0" fontId="1" fillId="9" borderId="11" xfId="0" applyFont="1" applyFill="1" applyBorder="1"/>
    <xf numFmtId="6" fontId="3" fillId="9" borderId="0" xfId="0" applyNumberFormat="1" applyFont="1" applyFill="1" applyBorder="1" applyAlignment="1">
      <alignment horizontal="left" vertical="top"/>
    </xf>
    <xf numFmtId="6" fontId="2" fillId="9" borderId="11" xfId="0" applyNumberFormat="1" applyFont="1" applyFill="1" applyBorder="1" applyAlignment="1">
      <alignment horizontal="center" vertical="top"/>
    </xf>
    <xf numFmtId="44" fontId="1" fillId="9" borderId="0" xfId="0" applyNumberFormat="1" applyFont="1" applyFill="1" applyBorder="1" applyAlignment="1">
      <alignment horizontal="center"/>
    </xf>
    <xf numFmtId="0" fontId="1" fillId="9" borderId="0" xfId="0" applyFont="1" applyFill="1" applyBorder="1" applyAlignment="1">
      <alignment horizontal="center" vertical="top"/>
    </xf>
    <xf numFmtId="6" fontId="1" fillId="9" borderId="0" xfId="0" applyNumberFormat="1" applyFont="1" applyFill="1" applyBorder="1" applyAlignment="1">
      <alignment vertical="top"/>
    </xf>
    <xf numFmtId="0" fontId="6" fillId="9" borderId="10" xfId="0" applyFont="1" applyFill="1" applyBorder="1" applyAlignment="1">
      <alignment vertical="top"/>
    </xf>
    <xf numFmtId="0" fontId="1" fillId="9" borderId="0" xfId="0" applyFont="1" applyFill="1" applyBorder="1" applyAlignment="1" applyProtection="1">
      <alignment horizontal="center" vertical="top"/>
    </xf>
    <xf numFmtId="0" fontId="1" fillId="9" borderId="0" xfId="0" applyFont="1" applyFill="1" applyBorder="1" applyAlignment="1">
      <alignment horizontal="center"/>
    </xf>
    <xf numFmtId="44" fontId="1" fillId="9" borderId="0" xfId="0" applyNumberFormat="1" applyFont="1" applyFill="1" applyBorder="1" applyAlignment="1">
      <alignment vertical="top"/>
    </xf>
    <xf numFmtId="44" fontId="1" fillId="9" borderId="11" xfId="0" applyNumberFormat="1" applyFont="1" applyFill="1" applyBorder="1" applyAlignment="1">
      <alignment vertical="top"/>
    </xf>
    <xf numFmtId="0" fontId="26" fillId="9" borderId="10" xfId="0" applyFont="1" applyFill="1" applyBorder="1" applyAlignment="1" applyProtection="1">
      <alignment horizontal="left" vertical="top"/>
    </xf>
    <xf numFmtId="0" fontId="1" fillId="9" borderId="0" xfId="0" applyFont="1" applyFill="1" applyBorder="1" applyAlignment="1" applyProtection="1">
      <alignment horizontal="left" vertical="top"/>
    </xf>
    <xf numFmtId="0" fontId="1" fillId="9" borderId="0" xfId="0" applyFont="1" applyFill="1" applyBorder="1" applyAlignment="1" applyProtection="1">
      <alignment vertical="top"/>
    </xf>
    <xf numFmtId="0" fontId="1" fillId="9" borderId="0" xfId="0" applyFont="1" applyFill="1" applyBorder="1" applyAlignment="1" applyProtection="1">
      <alignment horizontal="center"/>
    </xf>
    <xf numFmtId="6" fontId="1" fillId="9" borderId="0" xfId="0" applyNumberFormat="1" applyFont="1" applyFill="1" applyBorder="1" applyAlignment="1" applyProtection="1">
      <alignment vertical="top"/>
    </xf>
    <xf numFmtId="165" fontId="1" fillId="9" borderId="0" xfId="0" applyNumberFormat="1" applyFont="1" applyFill="1" applyBorder="1" applyAlignment="1">
      <alignment vertical="top"/>
    </xf>
    <xf numFmtId="165" fontId="1" fillId="9" borderId="11" xfId="0" applyNumberFormat="1" applyFont="1" applyFill="1" applyBorder="1" applyAlignment="1">
      <alignment vertical="top"/>
    </xf>
    <xf numFmtId="0" fontId="1" fillId="9" borderId="10" xfId="0" applyFont="1" applyFill="1" applyBorder="1" applyAlignment="1" applyProtection="1">
      <alignment vertical="top" wrapText="1"/>
    </xf>
    <xf numFmtId="0" fontId="1" fillId="9" borderId="0" xfId="0" applyFont="1" applyFill="1" applyBorder="1" applyAlignment="1" applyProtection="1">
      <alignment vertical="top" wrapText="1"/>
    </xf>
    <xf numFmtId="0" fontId="1" fillId="0" borderId="16" xfId="0" applyFont="1" applyFill="1" applyBorder="1" applyAlignment="1" applyProtection="1">
      <alignment horizontal="center" vertical="top"/>
      <protection locked="0"/>
    </xf>
    <xf numFmtId="0" fontId="1" fillId="0" borderId="16" xfId="0" applyFont="1" applyFill="1" applyBorder="1" applyAlignment="1" applyProtection="1">
      <alignment horizontal="center"/>
      <protection locked="0"/>
    </xf>
    <xf numFmtId="0" fontId="22" fillId="9" borderId="3" xfId="0" applyFont="1" applyFill="1" applyBorder="1" applyAlignment="1">
      <alignment horizontal="left"/>
    </xf>
    <xf numFmtId="0" fontId="22" fillId="9" borderId="4" xfId="0" applyFont="1" applyFill="1" applyBorder="1" applyAlignment="1">
      <alignment horizontal="left"/>
    </xf>
    <xf numFmtId="0" fontId="2" fillId="9" borderId="4" xfId="0" applyFont="1" applyFill="1" applyBorder="1" applyAlignment="1">
      <alignment horizontal="left" vertical="top"/>
    </xf>
    <xf numFmtId="0" fontId="22" fillId="9" borderId="5" xfId="0" applyFont="1" applyFill="1" applyBorder="1" applyAlignment="1">
      <alignment horizontal="left"/>
    </xf>
    <xf numFmtId="0" fontId="1" fillId="9" borderId="10" xfId="0" applyFont="1" applyFill="1" applyBorder="1" applyAlignment="1">
      <alignment horizontal="left" vertical="top" wrapText="1"/>
    </xf>
    <xf numFmtId="6" fontId="1" fillId="9" borderId="0" xfId="0" applyNumberFormat="1" applyFont="1" applyFill="1" applyBorder="1" applyAlignment="1"/>
    <xf numFmtId="8" fontId="1" fillId="9" borderId="0" xfId="0" applyNumberFormat="1" applyFont="1" applyFill="1" applyBorder="1" applyAlignment="1">
      <alignment vertical="top"/>
    </xf>
    <xf numFmtId="8" fontId="1" fillId="9" borderId="11" xfId="0" applyNumberFormat="1" applyFont="1" applyFill="1" applyBorder="1" applyAlignment="1">
      <alignment vertical="top"/>
    </xf>
    <xf numFmtId="0" fontId="1" fillId="9" borderId="0" xfId="0" applyFont="1" applyFill="1" applyAlignment="1">
      <alignment horizontal="left" vertical="top"/>
    </xf>
    <xf numFmtId="0" fontId="1" fillId="9" borderId="0" xfId="0" applyFont="1" applyFill="1" applyAlignment="1">
      <alignment horizontal="center" vertical="top"/>
    </xf>
    <xf numFmtId="6" fontId="1" fillId="9" borderId="0" xfId="0" applyNumberFormat="1" applyFont="1" applyFill="1" applyAlignment="1">
      <alignment horizontal="left" vertical="top"/>
    </xf>
    <xf numFmtId="44" fontId="1" fillId="9" borderId="0" xfId="0" applyNumberFormat="1" applyFont="1" applyFill="1" applyAlignment="1">
      <alignment horizontal="left" vertical="top"/>
    </xf>
    <xf numFmtId="44" fontId="1" fillId="9" borderId="11" xfId="0" applyNumberFormat="1" applyFont="1" applyFill="1" applyBorder="1" applyAlignment="1">
      <alignment horizontal="left" vertical="top"/>
    </xf>
    <xf numFmtId="44" fontId="1" fillId="9" borderId="0" xfId="0" applyNumberFormat="1" applyFont="1" applyFill="1" applyBorder="1" applyAlignment="1">
      <alignment vertical="top"/>
    </xf>
    <xf numFmtId="44" fontId="1" fillId="9" borderId="11" xfId="0" applyNumberFormat="1" applyFont="1" applyFill="1" applyBorder="1" applyAlignment="1">
      <alignment vertical="top"/>
    </xf>
    <xf numFmtId="44" fontId="1" fillId="9" borderId="2" xfId="0" applyNumberFormat="1" applyFont="1" applyFill="1" applyBorder="1" applyAlignment="1">
      <alignment vertical="top"/>
    </xf>
    <xf numFmtId="44" fontId="1" fillId="9" borderId="7" xfId="0" applyNumberFormat="1" applyFont="1" applyFill="1" applyBorder="1" applyAlignment="1">
      <alignment vertical="top"/>
    </xf>
    <xf numFmtId="44" fontId="1" fillId="9" borderId="4" xfId="0" applyNumberFormat="1" applyFont="1" applyFill="1" applyBorder="1" applyAlignment="1"/>
    <xf numFmtId="44" fontId="1" fillId="9" borderId="5" xfId="0" applyNumberFormat="1" applyFont="1" applyFill="1" applyBorder="1" applyAlignment="1"/>
    <xf numFmtId="44" fontId="1" fillId="9" borderId="0" xfId="0" applyNumberFormat="1" applyFont="1" applyFill="1" applyBorder="1" applyAlignment="1"/>
    <xf numFmtId="44" fontId="1" fillId="9" borderId="11" xfId="0" applyNumberFormat="1" applyFont="1" applyFill="1" applyBorder="1" applyAlignment="1"/>
    <xf numFmtId="44" fontId="1" fillId="9" borderId="2" xfId="0" applyNumberFormat="1" applyFont="1" applyFill="1" applyBorder="1" applyAlignment="1"/>
    <xf numFmtId="44" fontId="1" fillId="9" borderId="7" xfId="0" applyNumberFormat="1" applyFont="1" applyFill="1" applyBorder="1" applyAlignment="1"/>
    <xf numFmtId="0" fontId="2" fillId="9" borderId="31" xfId="0" applyFont="1" applyFill="1" applyBorder="1"/>
    <xf numFmtId="0" fontId="2" fillId="9" borderId="14" xfId="0" applyFont="1" applyFill="1" applyBorder="1"/>
    <xf numFmtId="0" fontId="2" fillId="9" borderId="32" xfId="0" applyFont="1" applyFill="1" applyBorder="1"/>
    <xf numFmtId="0" fontId="15" fillId="0" borderId="14" xfId="0" applyFont="1" applyBorder="1" applyAlignment="1">
      <alignment horizontal="center"/>
    </xf>
    <xf numFmtId="0" fontId="1" fillId="0" borderId="15" xfId="0" applyFont="1" applyBorder="1" applyAlignment="1">
      <alignment horizontal="center" vertical="top"/>
    </xf>
    <xf numFmtId="0" fontId="12" fillId="0" borderId="17"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6" fillId="0" borderId="0" xfId="0" applyFont="1" applyAlignment="1">
      <alignment horizontal="left" vertical="top" wrapText="1"/>
    </xf>
    <xf numFmtId="0" fontId="11" fillId="0" borderId="0" xfId="0" applyFont="1" applyBorder="1" applyAlignment="1">
      <alignment horizontal="right" vertical="top" wrapText="1"/>
    </xf>
    <xf numFmtId="0" fontId="11" fillId="0" borderId="0" xfId="0" applyFont="1" applyBorder="1" applyAlignment="1">
      <alignment horizontal="right" wrapText="1"/>
    </xf>
    <xf numFmtId="0" fontId="1" fillId="0" borderId="2" xfId="0" applyFont="1" applyFill="1" applyBorder="1" applyAlignment="1" applyProtection="1">
      <alignment horizontal="left" vertical="top"/>
      <protection locked="0"/>
    </xf>
    <xf numFmtId="44" fontId="1" fillId="9" borderId="1" xfId="0" applyNumberFormat="1" applyFont="1" applyFill="1" applyBorder="1" applyAlignment="1">
      <alignment horizontal="left" vertical="top"/>
    </xf>
    <xf numFmtId="44" fontId="1" fillId="9" borderId="9" xfId="0" applyNumberFormat="1" applyFont="1" applyFill="1" applyBorder="1" applyAlignment="1">
      <alignment horizontal="left" vertical="top"/>
    </xf>
    <xf numFmtId="0" fontId="16" fillId="9" borderId="10" xfId="0" applyFont="1" applyFill="1" applyBorder="1" applyAlignment="1">
      <alignment horizontal="left" vertical="top"/>
    </xf>
    <xf numFmtId="0" fontId="16" fillId="9" borderId="0" xfId="0" applyFont="1" applyFill="1" applyBorder="1" applyAlignment="1">
      <alignment horizontal="left" vertical="top"/>
    </xf>
    <xf numFmtId="0" fontId="16" fillId="9" borderId="11" xfId="0" applyFont="1" applyFill="1" applyBorder="1" applyAlignment="1">
      <alignment horizontal="left" vertical="top"/>
    </xf>
    <xf numFmtId="0" fontId="1" fillId="9" borderId="10" xfId="0" applyFont="1" applyFill="1" applyBorder="1" applyAlignment="1">
      <alignment horizontal="left"/>
    </xf>
    <xf numFmtId="0" fontId="1" fillId="9" borderId="0" xfId="0" applyFont="1" applyFill="1" applyBorder="1" applyAlignment="1">
      <alignment horizontal="left"/>
    </xf>
    <xf numFmtId="164" fontId="1" fillId="9" borderId="0" xfId="0" applyNumberFormat="1" applyFont="1" applyFill="1" applyBorder="1" applyAlignment="1">
      <alignment horizontal="left"/>
    </xf>
    <xf numFmtId="44" fontId="1" fillId="9" borderId="2" xfId="0" applyNumberFormat="1" applyFont="1" applyFill="1" applyBorder="1" applyAlignment="1">
      <alignment horizontal="left"/>
    </xf>
    <xf numFmtId="44" fontId="1" fillId="9" borderId="7" xfId="0" applyNumberFormat="1" applyFont="1" applyFill="1" applyBorder="1" applyAlignment="1">
      <alignment horizontal="left"/>
    </xf>
    <xf numFmtId="0" fontId="1" fillId="9" borderId="10" xfId="0" applyFont="1" applyFill="1" applyBorder="1" applyAlignment="1">
      <alignment vertical="top"/>
    </xf>
    <xf numFmtId="0" fontId="1" fillId="9" borderId="0" xfId="0" applyFont="1" applyFill="1" applyBorder="1" applyAlignment="1">
      <alignment vertical="top"/>
    </xf>
    <xf numFmtId="165" fontId="1" fillId="9" borderId="2" xfId="0" applyNumberFormat="1" applyFont="1" applyFill="1" applyBorder="1" applyAlignment="1">
      <alignment vertical="top"/>
    </xf>
    <xf numFmtId="165" fontId="1" fillId="9" borderId="7" xfId="0" applyNumberFormat="1" applyFont="1" applyFill="1" applyBorder="1" applyAlignment="1">
      <alignment vertical="top"/>
    </xf>
    <xf numFmtId="0" fontId="27" fillId="9" borderId="25" xfId="0" applyFont="1" applyFill="1" applyBorder="1" applyAlignment="1">
      <alignment horizontal="left" vertical="center"/>
    </xf>
    <xf numFmtId="0" fontId="27" fillId="9" borderId="26" xfId="0" applyFont="1" applyFill="1" applyBorder="1" applyAlignment="1">
      <alignment horizontal="left" vertical="center"/>
    </xf>
    <xf numFmtId="0" fontId="27" fillId="9" borderId="27" xfId="0" applyFont="1" applyFill="1" applyBorder="1" applyAlignment="1">
      <alignment horizontal="left" vertical="center"/>
    </xf>
    <xf numFmtId="0" fontId="5" fillId="0" borderId="28" xfId="0" applyFont="1" applyFill="1" applyBorder="1" applyAlignment="1" applyProtection="1">
      <alignment horizontal="left"/>
      <protection locked="0"/>
    </xf>
    <xf numFmtId="0" fontId="5" fillId="0" borderId="29" xfId="0" applyFont="1" applyFill="1" applyBorder="1" applyAlignment="1" applyProtection="1">
      <alignment horizontal="left"/>
      <protection locked="0"/>
    </xf>
    <xf numFmtId="0" fontId="5" fillId="0" borderId="30" xfId="0" applyFont="1" applyFill="1" applyBorder="1" applyAlignment="1" applyProtection="1">
      <alignment horizontal="left"/>
      <protection locked="0"/>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4" fillId="2" borderId="9" xfId="0" applyFont="1" applyFill="1" applyBorder="1" applyAlignment="1">
      <alignment horizontal="left" vertical="center"/>
    </xf>
    <xf numFmtId="0" fontId="16" fillId="0" borderId="13" xfId="0" applyFont="1" applyFill="1" applyBorder="1" applyAlignment="1">
      <alignment horizontal="left" vertical="top"/>
    </xf>
    <xf numFmtId="0" fontId="1" fillId="0" borderId="12" xfId="0" applyFont="1" applyFill="1" applyBorder="1" applyAlignment="1" applyProtection="1">
      <alignment horizontal="left" vertical="top"/>
      <protection locked="0"/>
    </xf>
    <xf numFmtId="0" fontId="16" fillId="9" borderId="3" xfId="0" applyFont="1" applyFill="1" applyBorder="1" applyAlignment="1">
      <alignment horizontal="left" vertical="top"/>
    </xf>
    <xf numFmtId="0" fontId="16" fillId="9" borderId="4" xfId="0" applyFont="1" applyFill="1" applyBorder="1" applyAlignment="1">
      <alignment horizontal="left" vertical="top"/>
    </xf>
    <xf numFmtId="0" fontId="16" fillId="9" borderId="5" xfId="0" applyFont="1" applyFill="1" applyBorder="1" applyAlignment="1">
      <alignment horizontal="left" vertical="top"/>
    </xf>
    <xf numFmtId="0" fontId="3" fillId="9" borderId="10" xfId="0" applyFont="1" applyFill="1" applyBorder="1" applyAlignment="1">
      <alignment horizontal="left" vertical="top"/>
    </xf>
    <xf numFmtId="0" fontId="3" fillId="9" borderId="0" xfId="0" applyFont="1" applyFill="1" applyBorder="1" applyAlignment="1">
      <alignment horizontal="left" vertical="top"/>
    </xf>
    <xf numFmtId="0" fontId="1" fillId="9" borderId="10" xfId="0" applyFont="1" applyFill="1" applyBorder="1" applyAlignment="1">
      <alignment horizontal="left" vertical="top"/>
    </xf>
    <xf numFmtId="0" fontId="1" fillId="9" borderId="0" xfId="0" applyFont="1" applyFill="1" applyBorder="1" applyAlignment="1">
      <alignment horizontal="left" vertical="top"/>
    </xf>
    <xf numFmtId="6" fontId="1" fillId="9" borderId="0" xfId="0" applyNumberFormat="1" applyFont="1" applyFill="1" applyBorder="1" applyAlignment="1">
      <alignment horizontal="left" vertical="top"/>
    </xf>
    <xf numFmtId="0" fontId="3" fillId="9" borderId="11" xfId="0" applyFont="1" applyFill="1" applyBorder="1" applyAlignment="1">
      <alignment horizontal="left" vertical="top"/>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4" fillId="3" borderId="8" xfId="0" applyFont="1" applyFill="1" applyBorder="1" applyAlignment="1">
      <alignment horizontal="left"/>
    </xf>
    <xf numFmtId="0" fontId="4" fillId="3" borderId="1" xfId="0" applyFont="1" applyFill="1" applyBorder="1" applyAlignment="1">
      <alignment horizontal="left"/>
    </xf>
    <xf numFmtId="0" fontId="4" fillId="3" borderId="9" xfId="0" applyFont="1" applyFill="1" applyBorder="1" applyAlignment="1">
      <alignment horizontal="left"/>
    </xf>
    <xf numFmtId="0" fontId="10" fillId="0" borderId="13" xfId="0" applyFont="1" applyFill="1" applyBorder="1" applyAlignment="1">
      <alignment horizontal="left" vertical="top"/>
    </xf>
    <xf numFmtId="0" fontId="1" fillId="0" borderId="12" xfId="0" applyFont="1" applyFill="1" applyBorder="1" applyAlignment="1" applyProtection="1">
      <alignment horizontal="left" vertical="top" wrapText="1"/>
      <protection locked="0"/>
    </xf>
    <xf numFmtId="44" fontId="1" fillId="9" borderId="2" xfId="0" applyNumberFormat="1" applyFont="1" applyFill="1" applyBorder="1" applyAlignment="1">
      <alignment horizontal="left" vertical="top"/>
    </xf>
    <xf numFmtId="44" fontId="1" fillId="9" borderId="7" xfId="0" applyNumberFormat="1" applyFont="1" applyFill="1" applyBorder="1" applyAlignment="1">
      <alignment horizontal="left" vertical="top"/>
    </xf>
    <xf numFmtId="6" fontId="1" fillId="9" borderId="11" xfId="0" applyNumberFormat="1" applyFont="1" applyFill="1" applyBorder="1" applyAlignment="1">
      <alignment horizontal="left" vertical="top"/>
    </xf>
    <xf numFmtId="0" fontId="9" fillId="9" borderId="1" xfId="0" applyFont="1" applyFill="1" applyBorder="1" applyAlignment="1" applyProtection="1">
      <alignment horizontal="left"/>
    </xf>
    <xf numFmtId="0" fontId="1" fillId="9" borderId="10" xfId="0" applyFont="1" applyFill="1" applyBorder="1" applyAlignment="1">
      <alignment horizontal="left" vertical="top" wrapText="1"/>
    </xf>
    <xf numFmtId="0" fontId="1" fillId="9" borderId="0" xfId="0" applyFont="1" applyFill="1" applyBorder="1" applyAlignment="1">
      <alignment horizontal="left" vertical="top" wrapText="1"/>
    </xf>
    <xf numFmtId="0" fontId="20" fillId="9" borderId="0" xfId="0" applyFont="1" applyFill="1" applyBorder="1" applyAlignment="1">
      <alignment horizontal="left" vertical="top"/>
    </xf>
    <xf numFmtId="0" fontId="20" fillId="9" borderId="11" xfId="0" applyFont="1" applyFill="1" applyBorder="1" applyAlignment="1">
      <alignment horizontal="left" vertical="top"/>
    </xf>
    <xf numFmtId="44" fontId="14" fillId="9" borderId="3" xfId="0" applyNumberFormat="1" applyFont="1" applyFill="1" applyBorder="1" applyAlignment="1">
      <alignment horizontal="left" vertical="center"/>
    </xf>
    <xf numFmtId="44" fontId="14" fillId="9" borderId="4" xfId="0" applyNumberFormat="1" applyFont="1" applyFill="1" applyBorder="1" applyAlignment="1">
      <alignment horizontal="left" vertical="center"/>
    </xf>
    <xf numFmtId="44" fontId="14" fillId="9" borderId="5" xfId="0" applyNumberFormat="1" applyFont="1" applyFill="1" applyBorder="1" applyAlignment="1">
      <alignment horizontal="left" vertical="center"/>
    </xf>
    <xf numFmtId="44" fontId="14" fillId="9" borderId="6" xfId="0" applyNumberFormat="1" applyFont="1" applyFill="1" applyBorder="1" applyAlignment="1">
      <alignment horizontal="left" vertical="center"/>
    </xf>
    <xf numFmtId="44" fontId="14" fillId="9" borderId="2" xfId="0" applyNumberFormat="1" applyFont="1" applyFill="1" applyBorder="1" applyAlignment="1">
      <alignment horizontal="left" vertical="center"/>
    </xf>
    <xf numFmtId="44" fontId="14" fillId="9" borderId="7" xfId="0" applyNumberFormat="1" applyFont="1" applyFill="1" applyBorder="1" applyAlignment="1">
      <alignment horizontal="left" vertical="center"/>
    </xf>
    <xf numFmtId="0" fontId="17" fillId="9" borderId="3" xfId="0" applyFont="1" applyFill="1" applyBorder="1" applyAlignment="1" applyProtection="1">
      <alignment horizontal="left" vertical="top"/>
    </xf>
    <xf numFmtId="0" fontId="17" fillId="9" borderId="4" xfId="0" applyFont="1" applyFill="1" applyBorder="1" applyAlignment="1" applyProtection="1">
      <alignment horizontal="left" vertical="top"/>
    </xf>
    <xf numFmtId="0" fontId="18" fillId="9" borderId="0" xfId="0" applyFont="1" applyFill="1" applyBorder="1" applyAlignment="1" applyProtection="1">
      <alignment horizontal="left" vertical="top"/>
    </xf>
    <xf numFmtId="0" fontId="18" fillId="9" borderId="11" xfId="0" applyFont="1" applyFill="1" applyBorder="1" applyAlignment="1" applyProtection="1">
      <alignment horizontal="left" vertical="top"/>
    </xf>
    <xf numFmtId="0" fontId="9" fillId="9" borderId="9" xfId="0" applyFont="1" applyFill="1" applyBorder="1" applyAlignment="1" applyProtection="1">
      <alignment horizontal="left"/>
    </xf>
    <xf numFmtId="0" fontId="1" fillId="9" borderId="8" xfId="0" applyFont="1" applyFill="1" applyBorder="1" applyAlignment="1" applyProtection="1">
      <alignment horizontal="left"/>
    </xf>
    <xf numFmtId="0" fontId="1" fillId="9" borderId="1" xfId="0" applyFont="1" applyFill="1" applyBorder="1" applyAlignment="1" applyProtection="1">
      <alignment horizontal="left"/>
    </xf>
    <xf numFmtId="0" fontId="15" fillId="6" borderId="19" xfId="0" applyFont="1" applyFill="1" applyBorder="1" applyAlignment="1">
      <alignment horizontal="right" vertical="center"/>
    </xf>
    <xf numFmtId="0" fontId="15" fillId="6" borderId="23" xfId="0" applyFont="1" applyFill="1" applyBorder="1" applyAlignment="1">
      <alignment horizontal="right" vertical="center"/>
    </xf>
    <xf numFmtId="0" fontId="15" fillId="6" borderId="16" xfId="0" applyFont="1" applyFill="1" applyBorder="1" applyAlignment="1">
      <alignment horizontal="right" vertical="center"/>
    </xf>
    <xf numFmtId="0" fontId="15" fillId="6" borderId="8" xfId="0" applyFont="1" applyFill="1" applyBorder="1" applyAlignment="1">
      <alignment horizontal="right" vertical="center"/>
    </xf>
    <xf numFmtId="0" fontId="15" fillId="6" borderId="22" xfId="0" applyFont="1" applyFill="1" applyBorder="1" applyAlignment="1">
      <alignment horizontal="right" vertical="center"/>
    </xf>
    <xf numFmtId="0" fontId="15" fillId="6" borderId="24" xfId="0" applyFont="1" applyFill="1" applyBorder="1" applyAlignment="1">
      <alignment horizontal="right" vertical="center"/>
    </xf>
    <xf numFmtId="44" fontId="15" fillId="6" borderId="18" xfId="0" applyNumberFormat="1" applyFont="1" applyFill="1" applyBorder="1" applyAlignment="1">
      <alignment horizontal="left" vertical="center"/>
    </xf>
    <xf numFmtId="44" fontId="15" fillId="6" borderId="19" xfId="0" applyNumberFormat="1" applyFont="1" applyFill="1" applyBorder="1" applyAlignment="1">
      <alignment horizontal="left" vertical="center"/>
    </xf>
    <xf numFmtId="44" fontId="15" fillId="6" borderId="20" xfId="0" applyNumberFormat="1" applyFont="1" applyFill="1" applyBorder="1" applyAlignment="1">
      <alignment horizontal="left" vertical="center"/>
    </xf>
    <xf numFmtId="44" fontId="15" fillId="6" borderId="16" xfId="0" applyNumberFormat="1" applyFont="1" applyFill="1" applyBorder="1" applyAlignment="1">
      <alignment horizontal="left" vertical="center"/>
    </xf>
    <xf numFmtId="44" fontId="15" fillId="6" borderId="21" xfId="0" applyNumberFormat="1" applyFont="1" applyFill="1" applyBorder="1" applyAlignment="1">
      <alignment horizontal="left" vertical="center"/>
    </xf>
    <xf numFmtId="44" fontId="15" fillId="6" borderId="22" xfId="0" applyNumberFormat="1" applyFont="1" applyFill="1" applyBorder="1" applyAlignment="1">
      <alignment horizontal="left" vertical="center"/>
    </xf>
    <xf numFmtId="0" fontId="4" fillId="4" borderId="8" xfId="0" applyFont="1" applyFill="1" applyBorder="1" applyAlignment="1">
      <alignment horizontal="left"/>
    </xf>
    <xf numFmtId="0" fontId="4" fillId="4" borderId="1" xfId="0" applyFont="1" applyFill="1" applyBorder="1" applyAlignment="1">
      <alignment horizontal="left"/>
    </xf>
    <xf numFmtId="0" fontId="4" fillId="4" borderId="9" xfId="0" applyFont="1" applyFill="1" applyBorder="1" applyAlignment="1">
      <alignment horizontal="left"/>
    </xf>
    <xf numFmtId="44" fontId="14" fillId="9" borderId="3" xfId="0" applyNumberFormat="1" applyFont="1" applyFill="1" applyBorder="1" applyAlignment="1" applyProtection="1">
      <alignment horizontal="left" vertical="center"/>
    </xf>
    <xf numFmtId="44" fontId="14" fillId="9" borderId="4" xfId="0" applyNumberFormat="1" applyFont="1" applyFill="1" applyBorder="1" applyAlignment="1" applyProtection="1">
      <alignment horizontal="left" vertical="center"/>
    </xf>
    <xf numFmtId="44" fontId="14" fillId="9" borderId="5" xfId="0" applyNumberFormat="1" applyFont="1" applyFill="1" applyBorder="1" applyAlignment="1" applyProtection="1">
      <alignment horizontal="left" vertical="center"/>
    </xf>
    <xf numFmtId="44" fontId="14" fillId="9" borderId="6" xfId="0" applyNumberFormat="1" applyFont="1" applyFill="1" applyBorder="1" applyAlignment="1" applyProtection="1">
      <alignment horizontal="left" vertical="center"/>
    </xf>
    <xf numFmtId="44" fontId="14" fillId="9" borderId="2" xfId="0" applyNumberFormat="1" applyFont="1" applyFill="1" applyBorder="1" applyAlignment="1" applyProtection="1">
      <alignment horizontal="left" vertical="center"/>
    </xf>
    <xf numFmtId="44" fontId="14" fillId="9" borderId="7" xfId="0" applyNumberFormat="1" applyFont="1" applyFill="1" applyBorder="1" applyAlignment="1" applyProtection="1">
      <alignment horizontal="left" vertical="center"/>
    </xf>
    <xf numFmtId="0" fontId="3" fillId="9" borderId="0" xfId="0" applyFont="1" applyFill="1" applyBorder="1" applyAlignment="1">
      <alignment horizontal="left" vertical="top" wrapText="1"/>
    </xf>
    <xf numFmtId="3" fontId="1" fillId="0" borderId="0" xfId="1" applyNumberFormat="1" applyFont="1" applyFill="1" applyBorder="1" applyAlignment="1" applyProtection="1">
      <alignment horizontal="center" wrapText="1"/>
      <protection locked="0"/>
    </xf>
    <xf numFmtId="3" fontId="1" fillId="0" borderId="2" xfId="1" applyNumberFormat="1" applyFont="1" applyFill="1" applyBorder="1" applyAlignment="1" applyProtection="1">
      <alignment horizontal="center" wrapText="1"/>
      <protection locked="0"/>
    </xf>
    <xf numFmtId="164" fontId="1" fillId="9" borderId="0" xfId="0" applyNumberFormat="1" applyFont="1" applyFill="1" applyBorder="1" applyAlignment="1">
      <alignment horizontal="left" vertical="center" wrapText="1"/>
    </xf>
    <xf numFmtId="164" fontId="1" fillId="9" borderId="11" xfId="0" applyNumberFormat="1" applyFont="1" applyFill="1" applyBorder="1" applyAlignment="1">
      <alignment horizontal="left" vertical="center" wrapText="1"/>
    </xf>
    <xf numFmtId="44" fontId="1" fillId="9" borderId="0" xfId="0" applyNumberFormat="1" applyFont="1" applyFill="1" applyBorder="1" applyAlignment="1">
      <alignment horizontal="center"/>
    </xf>
    <xf numFmtId="44" fontId="1" fillId="9" borderId="11" xfId="0" applyNumberFormat="1" applyFont="1" applyFill="1" applyBorder="1" applyAlignment="1">
      <alignment horizontal="center"/>
    </xf>
    <xf numFmtId="44" fontId="1" fillId="9" borderId="2" xfId="0" applyNumberFormat="1" applyFont="1" applyFill="1" applyBorder="1" applyAlignment="1">
      <alignment horizontal="center"/>
    </xf>
    <xf numFmtId="44" fontId="1" fillId="9" borderId="7" xfId="0" applyNumberFormat="1" applyFont="1" applyFill="1" applyBorder="1" applyAlignment="1">
      <alignment horizontal="center"/>
    </xf>
    <xf numFmtId="0" fontId="1" fillId="9" borderId="4" xfId="0" applyFont="1" applyFill="1" applyBorder="1" applyAlignment="1">
      <alignment horizontal="center" vertical="top"/>
    </xf>
    <xf numFmtId="0" fontId="1" fillId="9" borderId="0" xfId="0" applyFont="1" applyFill="1" applyBorder="1" applyAlignment="1">
      <alignment horizontal="center" vertical="top"/>
    </xf>
    <xf numFmtId="0" fontId="1" fillId="9" borderId="10" xfId="0" applyFont="1" applyFill="1" applyBorder="1" applyAlignment="1">
      <alignment vertical="top" wrapText="1"/>
    </xf>
    <xf numFmtId="0" fontId="1" fillId="9" borderId="0" xfId="0" applyFont="1" applyFill="1" applyBorder="1" applyAlignment="1">
      <alignment vertical="top" wrapText="1"/>
    </xf>
    <xf numFmtId="0" fontId="1" fillId="9" borderId="11" xfId="0" applyFont="1" applyFill="1" applyBorder="1" applyAlignment="1">
      <alignment vertical="top" wrapText="1"/>
    </xf>
    <xf numFmtId="0" fontId="3" fillId="9" borderId="11" xfId="0" applyFont="1" applyFill="1" applyBorder="1" applyAlignment="1">
      <alignment horizontal="left" vertical="top" wrapText="1"/>
    </xf>
    <xf numFmtId="164" fontId="1" fillId="9" borderId="0" xfId="0" applyNumberFormat="1" applyFont="1" applyFill="1" applyBorder="1" applyAlignment="1">
      <alignment horizontal="center"/>
    </xf>
    <xf numFmtId="0" fontId="1" fillId="0" borderId="0" xfId="0" applyNumberFormat="1" applyFont="1" applyFill="1" applyBorder="1" applyAlignment="1" applyProtection="1">
      <alignment horizontal="center"/>
      <protection locked="0"/>
    </xf>
    <xf numFmtId="0" fontId="1" fillId="0" borderId="2"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0" borderId="6" xfId="0" applyFont="1" applyFill="1" applyBorder="1" applyAlignment="1" applyProtection="1">
      <alignment horizontal="left" vertical="top"/>
      <protection locked="0"/>
    </xf>
    <xf numFmtId="0" fontId="4" fillId="8" borderId="8" xfId="0" applyFont="1" applyFill="1" applyBorder="1" applyAlignment="1">
      <alignment horizontal="left"/>
    </xf>
    <xf numFmtId="0" fontId="4" fillId="8" borderId="1" xfId="0" applyFont="1" applyFill="1" applyBorder="1" applyAlignment="1">
      <alignment horizontal="left"/>
    </xf>
    <xf numFmtId="0" fontId="4" fillId="8" borderId="9" xfId="0" applyFont="1" applyFill="1" applyBorder="1" applyAlignment="1">
      <alignment horizontal="left"/>
    </xf>
    <xf numFmtId="0" fontId="21" fillId="9" borderId="0" xfId="0" applyFont="1" applyFill="1" applyBorder="1" applyAlignment="1">
      <alignment horizontal="left" vertical="top"/>
    </xf>
    <xf numFmtId="0" fontId="21" fillId="9" borderId="11" xfId="0" applyFont="1" applyFill="1" applyBorder="1" applyAlignment="1">
      <alignment horizontal="left" vertical="top"/>
    </xf>
    <xf numFmtId="0" fontId="4" fillId="7" borderId="8" xfId="0" applyFont="1" applyFill="1" applyBorder="1" applyAlignment="1">
      <alignment horizontal="left"/>
    </xf>
    <xf numFmtId="0" fontId="4" fillId="7" borderId="1" xfId="0" applyFont="1" applyFill="1" applyBorder="1" applyAlignment="1">
      <alignment horizontal="left"/>
    </xf>
    <xf numFmtId="0" fontId="4" fillId="7" borderId="9" xfId="0" applyFont="1" applyFill="1" applyBorder="1" applyAlignment="1">
      <alignment horizontal="left"/>
    </xf>
    <xf numFmtId="0" fontId="23" fillId="0" borderId="17" xfId="0" applyFont="1" applyBorder="1" applyAlignment="1">
      <alignment horizontal="left" vertical="top"/>
    </xf>
    <xf numFmtId="0" fontId="23" fillId="0" borderId="0" xfId="0" applyFont="1" applyBorder="1" applyAlignment="1">
      <alignment horizontal="left" vertical="top"/>
    </xf>
    <xf numFmtId="0" fontId="24" fillId="9" borderId="8" xfId="0" applyFont="1" applyFill="1" applyBorder="1" applyAlignment="1">
      <alignment horizontal="left"/>
    </xf>
    <xf numFmtId="0" fontId="24" fillId="9" borderId="1" xfId="0" applyFont="1" applyFill="1" applyBorder="1" applyAlignment="1">
      <alignment horizontal="left"/>
    </xf>
    <xf numFmtId="0" fontId="24" fillId="9" borderId="9" xfId="0" applyFont="1" applyFill="1" applyBorder="1" applyAlignment="1">
      <alignment horizontal="left"/>
    </xf>
    <xf numFmtId="0" fontId="4" fillId="5" borderId="8" xfId="0" applyFont="1" applyFill="1" applyBorder="1" applyAlignment="1">
      <alignment horizontal="left"/>
    </xf>
    <xf numFmtId="0" fontId="4" fillId="5" borderId="1" xfId="0" applyFont="1" applyFill="1" applyBorder="1" applyAlignment="1">
      <alignment horizontal="left"/>
    </xf>
    <xf numFmtId="0" fontId="4" fillId="5" borderId="9" xfId="0" applyFont="1" applyFill="1" applyBorder="1" applyAlignment="1">
      <alignment horizontal="left"/>
    </xf>
  </cellXfs>
  <cellStyles count="2">
    <cellStyle name="Comma" xfId="1" builtinId="3"/>
    <cellStyle name="Normal" xfId="0" builtinId="0"/>
  </cellStyles>
  <dxfs count="17">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font>
    </dxf>
    <dxf>
      <font>
        <color theme="0"/>
      </font>
    </dxf>
    <dxf>
      <font>
        <color theme="0"/>
      </font>
    </dxf>
    <dxf>
      <font>
        <color theme="0"/>
      </font>
    </dxf>
    <dxf>
      <font>
        <color rgb="FFFFFF61"/>
      </font>
    </dxf>
    <dxf>
      <font>
        <color theme="0"/>
      </font>
    </dxf>
    <dxf>
      <font>
        <color theme="0"/>
      </font>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font>
    </dxf>
    <dxf>
      <font>
        <color theme="0"/>
      </font>
    </dxf>
    <dxf>
      <font>
        <color theme="0"/>
      </font>
    </dxf>
  </dxfs>
  <tableStyles count="0" defaultTableStyle="TableStyleMedium2" defaultPivotStyle="PivotStyleLight16"/>
  <colors>
    <mruColors>
      <color rgb="FFCC0066"/>
      <color rgb="FF9966FF"/>
      <color rgb="FF33CC33"/>
      <color rgb="FF00FF00"/>
      <color rgb="FFD60093"/>
      <color rgb="FFFFFF1D"/>
      <color rgb="FFFFFF61"/>
      <color rgb="FFFFFFCC"/>
      <color rgb="FF990033"/>
      <color rgb="FFA6A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27213</xdr:colOff>
      <xdr:row>1</xdr:row>
      <xdr:rowOff>16216</xdr:rowOff>
    </xdr:from>
    <xdr:to>
      <xdr:col>1</xdr:col>
      <xdr:colOff>624088</xdr:colOff>
      <xdr:row>2</xdr:row>
      <xdr:rowOff>176893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213" y="104662"/>
          <a:ext cx="596875" cy="378392"/>
        </a:xfrm>
        <a:prstGeom prst="rect">
          <a:avLst/>
        </a:prstGeom>
      </xdr:spPr>
    </xdr:pic>
    <xdr:clientData/>
  </xdr:twoCellAnchor>
  <xdr:twoCellAnchor editAs="oneCell">
    <xdr:from>
      <xdr:col>10</xdr:col>
      <xdr:colOff>190500</xdr:colOff>
      <xdr:row>1</xdr:row>
      <xdr:rowOff>27215</xdr:rowOff>
    </xdr:from>
    <xdr:to>
      <xdr:col>10</xdr:col>
      <xdr:colOff>559816</xdr:colOff>
      <xdr:row>2</xdr:row>
      <xdr:rowOff>177240</xdr:rowOff>
    </xdr:to>
    <xdr:pic>
      <xdr:nvPicPr>
        <xdr:cNvPr id="4" name="Picture 3" descr="SDC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aturation sat="66000"/>
                  </a14:imgEffect>
                </a14:imgLayer>
              </a14:imgProps>
            </a:ext>
            <a:ext uri="{28A0092B-C50C-407E-A947-70E740481C1C}">
              <a14:useLocalDpi xmlns:a14="http://schemas.microsoft.com/office/drawing/2010/main" val="0"/>
            </a:ext>
          </a:extLst>
        </a:blip>
        <a:srcRect/>
        <a:stretch>
          <a:fillRect/>
        </a:stretch>
      </xdr:blipFill>
      <xdr:spPr bwMode="auto">
        <a:xfrm>
          <a:off x="5810250" y="115661"/>
          <a:ext cx="369316" cy="36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435429</xdr:colOff>
      <xdr:row>5</xdr:row>
      <xdr:rowOff>20411</xdr:rowOff>
    </xdr:from>
    <xdr:to>
      <xdr:col>10</xdr:col>
      <xdr:colOff>483053</xdr:colOff>
      <xdr:row>5</xdr:row>
      <xdr:rowOff>224518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34643" y="898072"/>
          <a:ext cx="1272267" cy="204107"/>
        </a:xfrm>
        <a:prstGeom prst="rect">
          <a:avLst/>
        </a:prstGeom>
        <a:solidFill>
          <a:schemeClr val="lt1"/>
        </a:solidFill>
        <a:ln w="3175" cmpd="sng">
          <a:solidFill>
            <a:schemeClr val="tx1">
              <a:lumMod val="50000"/>
              <a:lumOff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0"/>
        <a:lstStyle/>
        <a:p>
          <a:r>
            <a:rPr lang="en-US" sz="950" b="1"/>
            <a:t>Effective June 2, 2022</a:t>
          </a:r>
        </a:p>
      </xdr:txBody>
    </xdr:sp>
    <xdr:clientData/>
  </xdr:twoCellAnchor>
  <xdr:twoCellAnchor editAs="oneCell">
    <xdr:from>
      <xdr:col>1</xdr:col>
      <xdr:colOff>70184</xdr:colOff>
      <xdr:row>65</xdr:row>
      <xdr:rowOff>145382</xdr:rowOff>
    </xdr:from>
    <xdr:to>
      <xdr:col>3</xdr:col>
      <xdr:colOff>613813</xdr:colOff>
      <xdr:row>69</xdr:row>
      <xdr:rowOff>18501</xdr:rowOff>
    </xdr:to>
    <xdr:pic>
      <xdr:nvPicPr>
        <xdr:cNvPr id="6" name="Picture 5">
          <a:extLst>
            <a:ext uri="{FF2B5EF4-FFF2-40B4-BE49-F238E27FC236}">
              <a16:creationId xmlns:a16="http://schemas.microsoft.com/office/drawing/2014/main" id="{6DF42E7D-2F29-49ED-95A4-90DF14C9F458}"/>
            </a:ext>
          </a:extLst>
        </xdr:cNvPr>
        <xdr:cNvPicPr>
          <a:picLocks noChangeAspect="1"/>
        </xdr:cNvPicPr>
      </xdr:nvPicPr>
      <xdr:blipFill rotWithShape="1">
        <a:blip xmlns:r="http://schemas.openxmlformats.org/officeDocument/2006/relationships" r:embed="rId4">
          <a:duotone>
            <a:prstClr val="black"/>
            <a:schemeClr val="accent6">
              <a:lumMod val="75000"/>
              <a:tint val="45000"/>
              <a:satMod val="400000"/>
            </a:schemeClr>
          </a:duotone>
          <a:extLst>
            <a:ext uri="{BEBA8EAE-BF5A-486C-A8C5-ECC9F3942E4B}">
              <a14:imgProps xmlns:a14="http://schemas.microsoft.com/office/drawing/2010/main">
                <a14:imgLayer r:embed="rId5">
                  <a14:imgEffect>
                    <a14:brightnessContrast bright="20000" contrast="-20000"/>
                  </a14:imgEffect>
                </a14:imgLayer>
              </a14:imgProps>
            </a:ext>
          </a:extLst>
        </a:blip>
        <a:srcRect r="3183"/>
        <a:stretch/>
      </xdr:blipFill>
      <xdr:spPr>
        <a:xfrm>
          <a:off x="185487" y="11038974"/>
          <a:ext cx="1872115" cy="5148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7"/>
  <sheetViews>
    <sheetView showGridLines="0" showRowColHeaders="0" tabSelected="1" zoomScale="190" zoomScaleNormal="190" zoomScaleSheetLayoutView="140" workbookViewId="0">
      <selection activeCell="F18" sqref="F18:K18"/>
    </sheetView>
  </sheetViews>
  <sheetFormatPr defaultColWidth="0" defaultRowHeight="15" zeroHeight="1" x14ac:dyDescent="0.25"/>
  <cols>
    <col min="1" max="1" width="1.7109375" style="5" customWidth="1"/>
    <col min="2" max="2" width="10.7109375" style="5" customWidth="1"/>
    <col min="3" max="3" width="9.140625" style="5" customWidth="1"/>
    <col min="4" max="5" width="10" style="5" customWidth="1"/>
    <col min="6" max="6" width="9.140625" style="5" customWidth="1"/>
    <col min="7" max="7" width="10.7109375" style="5" customWidth="1"/>
    <col min="8" max="11" width="9.140625" style="5" customWidth="1"/>
    <col min="12" max="12" width="1.7109375" style="4" customWidth="1"/>
    <col min="13" max="16384" width="9.140625" style="5" hidden="1"/>
  </cols>
  <sheetData>
    <row r="1" spans="1:18" ht="6.95" customHeight="1" thickBot="1" x14ac:dyDescent="0.3"/>
    <row r="2" spans="1:18" ht="17.25" x14ac:dyDescent="0.3">
      <c r="B2" s="107" t="s">
        <v>7</v>
      </c>
      <c r="C2" s="107"/>
      <c r="D2" s="107"/>
      <c r="E2" s="107"/>
      <c r="F2" s="107"/>
      <c r="G2" s="107"/>
      <c r="H2" s="107"/>
      <c r="I2" s="107"/>
      <c r="J2" s="107"/>
      <c r="K2" s="107"/>
    </row>
    <row r="3" spans="1:18" ht="15.75" thickBot="1" x14ac:dyDescent="0.3">
      <c r="B3" s="108" t="s">
        <v>8</v>
      </c>
      <c r="C3" s="108"/>
      <c r="D3" s="108"/>
      <c r="E3" s="108"/>
      <c r="F3" s="108"/>
      <c r="G3" s="108"/>
      <c r="H3" s="108"/>
      <c r="I3" s="108"/>
      <c r="J3" s="108"/>
      <c r="K3" s="108"/>
    </row>
    <row r="4" spans="1:18" ht="6.95" customHeight="1" x14ac:dyDescent="0.25">
      <c r="B4" s="11"/>
      <c r="C4" s="11"/>
      <c r="D4" s="11"/>
      <c r="E4" s="11"/>
      <c r="F4" s="11"/>
      <c r="G4" s="11"/>
      <c r="H4" s="11"/>
      <c r="I4" s="11"/>
      <c r="J4" s="11"/>
      <c r="K4" s="11"/>
    </row>
    <row r="5" spans="1:18" ht="23.1" customHeight="1" x14ac:dyDescent="0.25">
      <c r="B5" s="113" t="s">
        <v>5</v>
      </c>
      <c r="C5" s="113"/>
      <c r="D5" s="113"/>
      <c r="E5" s="113"/>
      <c r="F5" s="113"/>
      <c r="G5" s="113"/>
      <c r="H5" s="109" t="s">
        <v>9</v>
      </c>
      <c r="I5" s="110"/>
      <c r="J5" s="111"/>
      <c r="K5" s="111"/>
    </row>
    <row r="6" spans="1:18" ht="23.1" customHeight="1" x14ac:dyDescent="0.4">
      <c r="B6" s="114" t="s">
        <v>6</v>
      </c>
      <c r="C6" s="114"/>
      <c r="D6" s="114"/>
      <c r="E6" s="114"/>
      <c r="F6" s="114"/>
      <c r="G6" s="114"/>
      <c r="H6" s="109"/>
      <c r="I6" s="110"/>
      <c r="J6" s="111"/>
      <c r="K6" s="111"/>
    </row>
    <row r="7" spans="1:18" ht="23.1" customHeight="1" x14ac:dyDescent="0.4">
      <c r="B7" s="21"/>
      <c r="C7" s="21"/>
      <c r="D7" s="21"/>
      <c r="E7" s="21"/>
      <c r="F7" s="21"/>
      <c r="G7" s="21"/>
      <c r="H7" s="229" t="s">
        <v>51</v>
      </c>
      <c r="I7" s="230"/>
      <c r="J7" s="230"/>
      <c r="K7" s="230"/>
    </row>
    <row r="8" spans="1:18" ht="6.95" customHeight="1" x14ac:dyDescent="0.25">
      <c r="B8" s="9"/>
      <c r="C8" s="9"/>
      <c r="D8" s="9"/>
      <c r="E8" s="9"/>
      <c r="F8" s="9"/>
      <c r="G8" s="9"/>
      <c r="H8" s="9"/>
      <c r="I8" s="9"/>
      <c r="J8" s="9"/>
      <c r="K8"/>
    </row>
    <row r="9" spans="1:18" ht="15.95" customHeight="1" x14ac:dyDescent="0.25">
      <c r="B9" s="112" t="s">
        <v>75</v>
      </c>
      <c r="C9" s="112"/>
      <c r="D9" s="112"/>
      <c r="E9" s="112"/>
      <c r="F9" s="112"/>
      <c r="G9" s="112"/>
      <c r="H9" s="112"/>
      <c r="I9" s="112"/>
      <c r="J9" s="112"/>
      <c r="K9" s="112"/>
    </row>
    <row r="10" spans="1:18" ht="15.95" customHeight="1" x14ac:dyDescent="0.25">
      <c r="B10" s="112"/>
      <c r="C10" s="112"/>
      <c r="D10" s="112"/>
      <c r="E10" s="112"/>
      <c r="F10" s="112"/>
      <c r="G10" s="112"/>
      <c r="H10" s="112"/>
      <c r="I10" s="112"/>
      <c r="J10" s="112"/>
      <c r="K10" s="112"/>
    </row>
    <row r="11" spans="1:18" ht="15.95" customHeight="1" x14ac:dyDescent="0.25">
      <c r="B11" s="112"/>
      <c r="C11" s="112"/>
      <c r="D11" s="112"/>
      <c r="E11" s="112"/>
      <c r="F11" s="112"/>
      <c r="G11" s="112"/>
      <c r="H11" s="112"/>
      <c r="I11" s="112"/>
      <c r="J11" s="112"/>
      <c r="K11" s="112"/>
    </row>
    <row r="12" spans="1:18" s="1" customFormat="1" ht="19.5" customHeight="1" x14ac:dyDescent="0.2">
      <c r="A12" s="8"/>
      <c r="B12" s="112"/>
      <c r="C12" s="112"/>
      <c r="D12" s="112"/>
      <c r="E12" s="112"/>
      <c r="F12" s="112"/>
      <c r="G12" s="112"/>
      <c r="H12" s="112"/>
      <c r="I12" s="112"/>
      <c r="J12" s="112"/>
      <c r="K12" s="112"/>
      <c r="L12" s="6"/>
      <c r="M12" s="7"/>
      <c r="N12" s="7"/>
      <c r="O12" s="7"/>
      <c r="P12" s="7"/>
      <c r="Q12" s="7"/>
      <c r="R12" s="7"/>
    </row>
    <row r="13" spans="1:18" s="8" customFormat="1" ht="6.95" customHeight="1" x14ac:dyDescent="0.2">
      <c r="B13" s="12"/>
      <c r="C13" s="12"/>
      <c r="D13" s="12"/>
      <c r="E13" s="12"/>
      <c r="F13" s="12"/>
      <c r="G13" s="12"/>
      <c r="H13" s="12"/>
      <c r="I13" s="12"/>
      <c r="J13" s="12"/>
      <c r="K13" s="12"/>
      <c r="L13" s="6"/>
      <c r="M13" s="7"/>
      <c r="N13" s="7"/>
      <c r="O13" s="7"/>
      <c r="P13" s="7"/>
      <c r="Q13" s="7"/>
      <c r="R13" s="7"/>
    </row>
    <row r="14" spans="1:18" s="8" customFormat="1" x14ac:dyDescent="0.25">
      <c r="B14" s="231" t="s">
        <v>47</v>
      </c>
      <c r="C14" s="232"/>
      <c r="D14" s="232"/>
      <c r="E14" s="232"/>
      <c r="F14" s="232"/>
      <c r="G14" s="232"/>
      <c r="H14" s="232"/>
      <c r="I14" s="232"/>
      <c r="J14" s="232"/>
      <c r="K14" s="233"/>
      <c r="L14" s="6"/>
    </row>
    <row r="15" spans="1:18" s="8" customFormat="1" ht="12.95" customHeight="1" x14ac:dyDescent="0.2">
      <c r="B15" s="139" t="s">
        <v>48</v>
      </c>
      <c r="C15" s="139"/>
      <c r="D15" s="139"/>
      <c r="E15" s="139"/>
      <c r="F15" s="139" t="s">
        <v>60</v>
      </c>
      <c r="G15" s="139"/>
      <c r="H15" s="139"/>
      <c r="I15" s="139"/>
      <c r="J15" s="139"/>
      <c r="K15" s="139"/>
      <c r="L15" s="6"/>
      <c r="M15" s="7"/>
      <c r="N15" s="7"/>
      <c r="O15" s="7"/>
      <c r="P15" s="7"/>
      <c r="Q15" s="7"/>
      <c r="R15" s="7"/>
    </row>
    <row r="16" spans="1:18" s="8" customFormat="1" ht="12.95" customHeight="1" x14ac:dyDescent="0.2">
      <c r="B16" s="140"/>
      <c r="C16" s="140"/>
      <c r="D16" s="140"/>
      <c r="E16" s="140"/>
      <c r="F16" s="140"/>
      <c r="G16" s="140"/>
      <c r="H16" s="140"/>
      <c r="I16" s="140"/>
      <c r="J16" s="140"/>
      <c r="K16" s="140"/>
      <c r="L16" s="6"/>
      <c r="M16" s="7"/>
      <c r="N16" s="7"/>
      <c r="O16" s="7"/>
      <c r="P16" s="7"/>
      <c r="Q16" s="7"/>
      <c r="R16" s="7"/>
    </row>
    <row r="17" spans="1:18" s="8" customFormat="1" ht="12.95" customHeight="1" x14ac:dyDescent="0.2">
      <c r="B17" s="139" t="s">
        <v>49</v>
      </c>
      <c r="C17" s="139"/>
      <c r="D17" s="139"/>
      <c r="E17" s="139"/>
      <c r="F17" s="139" t="s">
        <v>50</v>
      </c>
      <c r="G17" s="139"/>
      <c r="H17" s="139"/>
      <c r="I17" s="139"/>
      <c r="J17" s="139"/>
      <c r="K17" s="139"/>
      <c r="L17" s="6"/>
      <c r="M17" s="7"/>
      <c r="N17" s="7"/>
      <c r="O17" s="7"/>
      <c r="P17" s="7"/>
      <c r="Q17" s="7"/>
      <c r="R17" s="7"/>
    </row>
    <row r="18" spans="1:18" s="8" customFormat="1" ht="12.95" customHeight="1" x14ac:dyDescent="0.2">
      <c r="B18" s="140"/>
      <c r="C18" s="140"/>
      <c r="D18" s="140"/>
      <c r="E18" s="140"/>
      <c r="F18" s="140"/>
      <c r="G18" s="140"/>
      <c r="H18" s="140"/>
      <c r="I18" s="140"/>
      <c r="J18" s="140"/>
      <c r="K18" s="140"/>
      <c r="L18" s="6"/>
      <c r="M18" s="7"/>
      <c r="N18" s="7"/>
      <c r="O18" s="7"/>
      <c r="P18" s="7"/>
      <c r="Q18" s="7"/>
      <c r="R18" s="7"/>
    </row>
    <row r="19" spans="1:18" s="8" customFormat="1" ht="12.95" customHeight="1" x14ac:dyDescent="0.2">
      <c r="B19" s="139" t="s">
        <v>61</v>
      </c>
      <c r="C19" s="139"/>
      <c r="D19" s="139"/>
      <c r="E19" s="139"/>
      <c r="F19" s="139" t="s">
        <v>62</v>
      </c>
      <c r="G19" s="139"/>
      <c r="H19" s="139"/>
      <c r="I19" s="139"/>
      <c r="J19" s="139"/>
      <c r="K19" s="139"/>
      <c r="L19" s="6"/>
      <c r="M19" s="7"/>
      <c r="N19" s="7"/>
      <c r="O19" s="7"/>
      <c r="P19" s="7"/>
      <c r="Q19" s="7"/>
      <c r="R19" s="7"/>
    </row>
    <row r="20" spans="1:18" s="8" customFormat="1" ht="12.95" customHeight="1" x14ac:dyDescent="0.2">
      <c r="B20" s="140"/>
      <c r="C20" s="140"/>
      <c r="D20" s="140"/>
      <c r="E20" s="140"/>
      <c r="F20" s="140"/>
      <c r="G20" s="140"/>
      <c r="H20" s="140"/>
      <c r="I20" s="140"/>
      <c r="J20" s="140"/>
      <c r="K20" s="140"/>
      <c r="L20" s="6"/>
      <c r="M20" s="7"/>
      <c r="N20" s="7"/>
      <c r="O20" s="7"/>
      <c r="P20" s="7"/>
      <c r="Q20" s="7"/>
      <c r="R20" s="7"/>
    </row>
    <row r="21" spans="1:18" s="8" customFormat="1" ht="12.95" customHeight="1" x14ac:dyDescent="0.2">
      <c r="B21" s="156" t="s">
        <v>32</v>
      </c>
      <c r="C21" s="156"/>
      <c r="D21" s="156"/>
      <c r="E21" s="156"/>
      <c r="F21" s="156"/>
      <c r="G21" s="156"/>
      <c r="H21" s="156"/>
      <c r="I21" s="156"/>
      <c r="J21" s="156"/>
      <c r="K21" s="156"/>
      <c r="L21" s="6"/>
      <c r="M21" s="7"/>
      <c r="N21" s="7"/>
      <c r="O21" s="7"/>
      <c r="P21" s="7"/>
      <c r="Q21" s="7"/>
      <c r="R21" s="7"/>
    </row>
    <row r="22" spans="1:18" s="8" customFormat="1" ht="21" customHeight="1" x14ac:dyDescent="0.2">
      <c r="B22" s="157"/>
      <c r="C22" s="157"/>
      <c r="D22" s="157"/>
      <c r="E22" s="157"/>
      <c r="F22" s="157"/>
      <c r="G22" s="157"/>
      <c r="H22" s="157"/>
      <c r="I22" s="157"/>
      <c r="J22" s="157"/>
      <c r="K22" s="157"/>
      <c r="L22" s="6"/>
      <c r="M22" s="7"/>
      <c r="N22" s="7"/>
      <c r="O22" s="7"/>
      <c r="P22" s="7"/>
      <c r="Q22" s="7"/>
      <c r="R22" s="7"/>
    </row>
    <row r="23" spans="1:18" s="1" customFormat="1" x14ac:dyDescent="0.25">
      <c r="A23" s="8"/>
      <c r="B23" s="153" t="s">
        <v>63</v>
      </c>
      <c r="C23" s="154"/>
      <c r="D23" s="154"/>
      <c r="E23" s="154"/>
      <c r="F23" s="154"/>
      <c r="G23" s="154"/>
      <c r="H23" s="154"/>
      <c r="I23" s="154"/>
      <c r="J23" s="154"/>
      <c r="K23" s="155"/>
      <c r="L23" s="6"/>
    </row>
    <row r="24" spans="1:18" s="8" customFormat="1" ht="12.75" customHeight="1" x14ac:dyDescent="0.2">
      <c r="B24" s="141" t="s">
        <v>12</v>
      </c>
      <c r="C24" s="142"/>
      <c r="D24" s="142"/>
      <c r="E24" s="142"/>
      <c r="F24" s="142"/>
      <c r="G24" s="142"/>
      <c r="H24" s="142"/>
      <c r="I24" s="142"/>
      <c r="J24" s="142"/>
      <c r="K24" s="143"/>
      <c r="L24" s="6"/>
    </row>
    <row r="25" spans="1:18" s="8" customFormat="1" ht="12.75" customHeight="1" x14ac:dyDescent="0.2">
      <c r="B25" s="144" t="s">
        <v>1</v>
      </c>
      <c r="C25" s="145"/>
      <c r="D25" s="26"/>
      <c r="E25" s="27"/>
      <c r="F25" s="28" t="s">
        <v>2</v>
      </c>
      <c r="G25" s="27"/>
      <c r="H25" s="145" t="s">
        <v>16</v>
      </c>
      <c r="I25" s="145"/>
      <c r="J25" s="145" t="s">
        <v>3</v>
      </c>
      <c r="K25" s="149"/>
      <c r="L25" s="6"/>
    </row>
    <row r="26" spans="1:18" s="8" customFormat="1" ht="12.75" customHeight="1" x14ac:dyDescent="0.2">
      <c r="B26" s="146" t="s">
        <v>13</v>
      </c>
      <c r="C26" s="147"/>
      <c r="D26" s="29"/>
      <c r="E26" s="30"/>
      <c r="F26" s="51"/>
      <c r="G26" s="30"/>
      <c r="H26" s="148">
        <v>3099</v>
      </c>
      <c r="I26" s="148"/>
      <c r="J26" s="158">
        <f>F26*H26</f>
        <v>0</v>
      </c>
      <c r="K26" s="159"/>
      <c r="L26" s="6"/>
    </row>
    <row r="27" spans="1:18" s="8" customFormat="1" ht="12.75" customHeight="1" x14ac:dyDescent="0.2">
      <c r="B27" s="146" t="s">
        <v>14</v>
      </c>
      <c r="C27" s="147"/>
      <c r="D27" s="29"/>
      <c r="E27" s="30"/>
      <c r="F27" s="52"/>
      <c r="G27" s="30"/>
      <c r="H27" s="148">
        <v>5165</v>
      </c>
      <c r="I27" s="148"/>
      <c r="J27" s="116">
        <f>F27*H27</f>
        <v>0</v>
      </c>
      <c r="K27" s="117"/>
      <c r="L27" s="6"/>
    </row>
    <row r="28" spans="1:18" s="8" customFormat="1" ht="12.75" customHeight="1" x14ac:dyDescent="0.2">
      <c r="B28" s="31" t="s">
        <v>15</v>
      </c>
      <c r="C28" s="115"/>
      <c r="D28" s="115"/>
      <c r="E28" s="30"/>
      <c r="F28" s="52"/>
      <c r="G28" s="32"/>
      <c r="H28" s="53"/>
      <c r="I28" s="33"/>
      <c r="J28" s="116">
        <f>F28*H28</f>
        <v>0</v>
      </c>
      <c r="K28" s="117"/>
      <c r="L28" s="6"/>
    </row>
    <row r="29" spans="1:18" s="8" customFormat="1" ht="10.5" customHeight="1" x14ac:dyDescent="0.2">
      <c r="B29" s="31"/>
      <c r="C29" s="29"/>
      <c r="D29" s="29"/>
      <c r="E29" s="30"/>
      <c r="F29" s="29"/>
      <c r="G29" s="32"/>
      <c r="H29" s="34"/>
      <c r="I29" s="35"/>
      <c r="J29" s="36"/>
      <c r="K29" s="37"/>
      <c r="L29" s="6"/>
    </row>
    <row r="30" spans="1:18" s="8" customFormat="1" ht="12.75" customHeight="1" x14ac:dyDescent="0.2">
      <c r="B30" s="118" t="s">
        <v>17</v>
      </c>
      <c r="C30" s="119"/>
      <c r="D30" s="119"/>
      <c r="E30" s="119"/>
      <c r="F30" s="119"/>
      <c r="G30" s="119"/>
      <c r="H30" s="119"/>
      <c r="I30" s="119"/>
      <c r="J30" s="119"/>
      <c r="K30" s="120"/>
      <c r="L30" s="6"/>
    </row>
    <row r="31" spans="1:18" s="7" customFormat="1" ht="12.75" customHeight="1" x14ac:dyDescent="0.2">
      <c r="B31" s="144" t="s">
        <v>33</v>
      </c>
      <c r="C31" s="145"/>
      <c r="D31" s="145"/>
      <c r="E31" s="38"/>
      <c r="F31" s="28" t="s">
        <v>2</v>
      </c>
      <c r="G31" s="39"/>
      <c r="H31" s="40" t="s">
        <v>19</v>
      </c>
      <c r="I31" s="38"/>
      <c r="J31" s="41" t="s">
        <v>3</v>
      </c>
      <c r="K31" s="42"/>
      <c r="L31" s="10"/>
    </row>
    <row r="32" spans="1:18" s="8" customFormat="1" ht="12.75" customHeight="1" x14ac:dyDescent="0.2">
      <c r="B32" s="146" t="s">
        <v>52</v>
      </c>
      <c r="C32" s="147"/>
      <c r="D32" s="147"/>
      <c r="E32" s="147"/>
      <c r="F32" s="51"/>
      <c r="G32" s="30"/>
      <c r="H32" s="123">
        <v>1500</v>
      </c>
      <c r="I32" s="123"/>
      <c r="J32" s="158">
        <f>F32*H32</f>
        <v>0</v>
      </c>
      <c r="K32" s="159"/>
      <c r="L32" s="6"/>
    </row>
    <row r="33" spans="2:12" s="8" customFormat="1" ht="12.75" customHeight="1" x14ac:dyDescent="0.2">
      <c r="B33" s="146" t="s">
        <v>53</v>
      </c>
      <c r="C33" s="147"/>
      <c r="D33" s="147"/>
      <c r="E33" s="147"/>
      <c r="F33" s="52"/>
      <c r="G33" s="30"/>
      <c r="H33" s="123">
        <v>3000</v>
      </c>
      <c r="I33" s="123"/>
      <c r="J33" s="158">
        <f t="shared" ref="J33:J36" si="0">F33*H33</f>
        <v>0</v>
      </c>
      <c r="K33" s="159"/>
      <c r="L33" s="6"/>
    </row>
    <row r="34" spans="2:12" s="8" customFormat="1" ht="12.75" customHeight="1" x14ac:dyDescent="0.2">
      <c r="B34" s="146" t="s">
        <v>54</v>
      </c>
      <c r="C34" s="147"/>
      <c r="D34" s="147"/>
      <c r="E34" s="147"/>
      <c r="F34" s="52"/>
      <c r="G34" s="30"/>
      <c r="H34" s="123">
        <v>225</v>
      </c>
      <c r="I34" s="123"/>
      <c r="J34" s="158">
        <f t="shared" si="0"/>
        <v>0</v>
      </c>
      <c r="K34" s="159"/>
      <c r="L34" s="6"/>
    </row>
    <row r="35" spans="2:12" s="8" customFormat="1" ht="12.75" customHeight="1" x14ac:dyDescent="0.2">
      <c r="B35" s="146" t="s">
        <v>55</v>
      </c>
      <c r="C35" s="147"/>
      <c r="D35" s="147"/>
      <c r="E35" s="147"/>
      <c r="F35" s="52"/>
      <c r="G35" s="30"/>
      <c r="H35" s="123">
        <v>450</v>
      </c>
      <c r="I35" s="123"/>
      <c r="J35" s="158">
        <f t="shared" si="0"/>
        <v>0</v>
      </c>
      <c r="K35" s="159"/>
      <c r="L35" s="6"/>
    </row>
    <row r="36" spans="2:12" s="8" customFormat="1" ht="12.75" customHeight="1" x14ac:dyDescent="0.2">
      <c r="B36" s="162" t="s">
        <v>18</v>
      </c>
      <c r="C36" s="163"/>
      <c r="D36" s="163"/>
      <c r="E36" s="163"/>
      <c r="F36" s="54"/>
      <c r="G36" s="30"/>
      <c r="H36" s="123">
        <v>1500</v>
      </c>
      <c r="I36" s="123"/>
      <c r="J36" s="158">
        <f t="shared" si="0"/>
        <v>0</v>
      </c>
      <c r="K36" s="159"/>
      <c r="L36" s="6"/>
    </row>
    <row r="37" spans="2:12" s="8" customFormat="1" ht="12.75" customHeight="1" x14ac:dyDescent="0.2">
      <c r="B37" s="162"/>
      <c r="C37" s="163"/>
      <c r="D37" s="163"/>
      <c r="E37" s="163"/>
      <c r="F37" s="43"/>
      <c r="G37" s="29"/>
      <c r="H37" s="29"/>
      <c r="I37" s="29"/>
      <c r="J37" s="29"/>
      <c r="K37" s="37"/>
      <c r="L37" s="6"/>
    </row>
    <row r="38" spans="2:12" s="8" customFormat="1" ht="12.75" customHeight="1" x14ac:dyDescent="0.2">
      <c r="B38" s="162"/>
      <c r="C38" s="163"/>
      <c r="D38" s="163"/>
      <c r="E38" s="163"/>
      <c r="F38" s="43"/>
      <c r="G38" s="29"/>
      <c r="H38" s="29"/>
      <c r="I38" s="29"/>
      <c r="J38" s="29"/>
      <c r="K38" s="37"/>
      <c r="L38" s="6"/>
    </row>
    <row r="39" spans="2:12" s="8" customFormat="1" ht="12.75" customHeight="1" x14ac:dyDescent="0.2">
      <c r="B39" s="44"/>
      <c r="C39" s="44"/>
      <c r="D39" s="44"/>
      <c r="E39" s="44"/>
      <c r="F39" s="44"/>
      <c r="G39" s="44"/>
      <c r="H39" s="29"/>
      <c r="I39" s="164" t="s">
        <v>4</v>
      </c>
      <c r="J39" s="164"/>
      <c r="K39" s="165"/>
      <c r="L39" s="6"/>
    </row>
    <row r="40" spans="2:12" s="8" customFormat="1" ht="12.75" customHeight="1" x14ac:dyDescent="0.2">
      <c r="B40" s="130" t="s">
        <v>67</v>
      </c>
      <c r="C40" s="131"/>
      <c r="D40" s="131"/>
      <c r="E40" s="131"/>
      <c r="F40" s="131"/>
      <c r="G40" s="132"/>
      <c r="H40" s="45"/>
      <c r="I40" s="166">
        <f>SUM(J26:K28)+SUM(J32:K36)</f>
        <v>0</v>
      </c>
      <c r="J40" s="167"/>
      <c r="K40" s="168"/>
      <c r="L40" s="6"/>
    </row>
    <row r="41" spans="2:12" s="8" customFormat="1" ht="12.75" customHeight="1" x14ac:dyDescent="0.2">
      <c r="B41" s="133"/>
      <c r="C41" s="134"/>
      <c r="D41" s="134"/>
      <c r="E41" s="134"/>
      <c r="F41" s="134"/>
      <c r="G41" s="135"/>
      <c r="H41" s="45"/>
      <c r="I41" s="169"/>
      <c r="J41" s="170"/>
      <c r="K41" s="171"/>
      <c r="L41" s="6"/>
    </row>
    <row r="42" spans="2:12" s="8" customFormat="1" ht="6.95" customHeight="1" x14ac:dyDescent="0.2">
      <c r="B42" s="46"/>
      <c r="C42" s="47"/>
      <c r="D42" s="47"/>
      <c r="E42" s="47"/>
      <c r="F42" s="47"/>
      <c r="G42" s="47"/>
      <c r="H42" s="48"/>
      <c r="I42" s="49"/>
      <c r="J42" s="49"/>
      <c r="K42" s="50"/>
      <c r="L42" s="6"/>
    </row>
    <row r="43" spans="2:12" s="8" customFormat="1" x14ac:dyDescent="0.25">
      <c r="B43" s="234" t="s">
        <v>64</v>
      </c>
      <c r="C43" s="235"/>
      <c r="D43" s="235"/>
      <c r="E43" s="235"/>
      <c r="F43" s="235"/>
      <c r="G43" s="235"/>
      <c r="H43" s="235"/>
      <c r="I43" s="235"/>
      <c r="J43" s="235"/>
      <c r="K43" s="236"/>
      <c r="L43" s="6"/>
    </row>
    <row r="44" spans="2:12" s="8" customFormat="1" ht="12.75" customHeight="1" x14ac:dyDescent="0.2">
      <c r="B44" s="141" t="s">
        <v>34</v>
      </c>
      <c r="C44" s="142"/>
      <c r="D44" s="142"/>
      <c r="E44" s="142"/>
      <c r="F44" s="142"/>
      <c r="G44" s="142"/>
      <c r="H44" s="142"/>
      <c r="I44" s="142"/>
      <c r="J44" s="142"/>
      <c r="K44" s="143"/>
      <c r="L44" s="6"/>
    </row>
    <row r="45" spans="2:12" s="8" customFormat="1" ht="12.75" customHeight="1" x14ac:dyDescent="0.2">
      <c r="B45" s="144" t="s">
        <v>1</v>
      </c>
      <c r="C45" s="145"/>
      <c r="D45" s="26"/>
      <c r="E45" s="27"/>
      <c r="F45" s="28" t="s">
        <v>2</v>
      </c>
      <c r="G45" s="27"/>
      <c r="H45" s="145" t="s">
        <v>16</v>
      </c>
      <c r="I45" s="145"/>
      <c r="J45" s="145" t="s">
        <v>3</v>
      </c>
      <c r="K45" s="149"/>
      <c r="L45" s="6"/>
    </row>
    <row r="46" spans="2:12" s="8" customFormat="1" ht="12.75" customHeight="1" x14ac:dyDescent="0.2">
      <c r="B46" s="146" t="s">
        <v>13</v>
      </c>
      <c r="C46" s="147"/>
      <c r="D46" s="29"/>
      <c r="E46" s="30"/>
      <c r="F46" s="51"/>
      <c r="G46" s="30"/>
      <c r="H46" s="148">
        <v>6158</v>
      </c>
      <c r="I46" s="148"/>
      <c r="J46" s="158">
        <f>F46*H46</f>
        <v>0</v>
      </c>
      <c r="K46" s="159"/>
      <c r="L46" s="6"/>
    </row>
    <row r="47" spans="2:12" s="8" customFormat="1" ht="12.75" customHeight="1" x14ac:dyDescent="0.2">
      <c r="B47" s="146" t="s">
        <v>14</v>
      </c>
      <c r="C47" s="147"/>
      <c r="D47" s="29"/>
      <c r="E47" s="30"/>
      <c r="F47" s="52"/>
      <c r="G47" s="30"/>
      <c r="H47" s="148">
        <v>10263</v>
      </c>
      <c r="I47" s="148"/>
      <c r="J47" s="116">
        <f>F47*H47</f>
        <v>0</v>
      </c>
      <c r="K47" s="117"/>
      <c r="L47" s="6"/>
    </row>
    <row r="48" spans="2:12" s="8" customFormat="1" ht="12.75" customHeight="1" x14ac:dyDescent="0.2">
      <c r="B48" s="31" t="s">
        <v>15</v>
      </c>
      <c r="C48" s="115"/>
      <c r="D48" s="115"/>
      <c r="E48" s="30"/>
      <c r="F48" s="52"/>
      <c r="G48" s="32"/>
      <c r="H48" s="53"/>
      <c r="I48" s="33"/>
      <c r="J48" s="116">
        <f>F48*H48</f>
        <v>0</v>
      </c>
      <c r="K48" s="117"/>
      <c r="L48" s="6"/>
    </row>
    <row r="49" spans="2:12" s="8" customFormat="1" ht="10.5" customHeight="1" x14ac:dyDescent="0.2">
      <c r="B49" s="31"/>
      <c r="C49" s="29"/>
      <c r="D49" s="29"/>
      <c r="E49" s="30"/>
      <c r="F49" s="29"/>
      <c r="G49" s="32"/>
      <c r="H49" s="34"/>
      <c r="I49" s="34"/>
      <c r="J49" s="36"/>
      <c r="K49" s="37"/>
      <c r="L49" s="6"/>
    </row>
    <row r="50" spans="2:12" s="8" customFormat="1" ht="12.75" customHeight="1" x14ac:dyDescent="0.2">
      <c r="B50" s="118" t="s">
        <v>20</v>
      </c>
      <c r="C50" s="119"/>
      <c r="D50" s="119"/>
      <c r="E50" s="119"/>
      <c r="F50" s="119"/>
      <c r="G50" s="119"/>
      <c r="H50" s="119"/>
      <c r="I50" s="119"/>
      <c r="J50" s="119"/>
      <c r="K50" s="120"/>
      <c r="L50" s="6"/>
    </row>
    <row r="51" spans="2:12" s="7" customFormat="1" ht="12.75" customHeight="1" x14ac:dyDescent="0.2">
      <c r="B51" s="144" t="s">
        <v>33</v>
      </c>
      <c r="C51" s="145"/>
      <c r="D51" s="145"/>
      <c r="E51" s="55"/>
      <c r="F51" s="28" t="s">
        <v>2</v>
      </c>
      <c r="G51" s="39"/>
      <c r="H51" s="40" t="s">
        <v>19</v>
      </c>
      <c r="I51" s="38"/>
      <c r="J51" s="41" t="s">
        <v>3</v>
      </c>
      <c r="K51" s="42"/>
      <c r="L51" s="10"/>
    </row>
    <row r="52" spans="2:12" s="8" customFormat="1" ht="17.25" customHeight="1" x14ac:dyDescent="0.2">
      <c r="B52" s="121" t="s">
        <v>21</v>
      </c>
      <c r="C52" s="122"/>
      <c r="D52" s="122"/>
      <c r="E52" s="122"/>
      <c r="F52" s="58"/>
      <c r="G52" s="30"/>
      <c r="H52" s="123">
        <v>150</v>
      </c>
      <c r="I52" s="123"/>
      <c r="J52" s="124">
        <f>F52*H52</f>
        <v>0</v>
      </c>
      <c r="K52" s="125"/>
      <c r="L52" s="6"/>
    </row>
    <row r="53" spans="2:12" s="8" customFormat="1" ht="12.75" customHeight="1" x14ac:dyDescent="0.2">
      <c r="B53" s="162" t="s">
        <v>56</v>
      </c>
      <c r="C53" s="163"/>
      <c r="D53" s="163"/>
      <c r="E53" s="163"/>
      <c r="F53" s="163"/>
      <c r="G53" s="30"/>
      <c r="H53" s="203"/>
      <c r="I53" s="203"/>
      <c r="J53" s="203"/>
      <c r="K53" s="204"/>
      <c r="L53" s="6"/>
    </row>
    <row r="54" spans="2:12" s="8" customFormat="1" ht="12.75" customHeight="1" x14ac:dyDescent="0.2">
      <c r="B54" s="162"/>
      <c r="C54" s="163"/>
      <c r="D54" s="163"/>
      <c r="E54" s="163"/>
      <c r="F54" s="163"/>
      <c r="G54" s="30"/>
      <c r="H54" s="203"/>
      <c r="I54" s="203"/>
      <c r="J54" s="203"/>
      <c r="K54" s="204"/>
      <c r="L54" s="6"/>
    </row>
    <row r="55" spans="2:12" s="8" customFormat="1" ht="12.75" customHeight="1" x14ac:dyDescent="0.2">
      <c r="B55" s="56" t="s">
        <v>22</v>
      </c>
      <c r="C55" s="43"/>
      <c r="D55" s="43"/>
      <c r="E55" s="43"/>
      <c r="F55" s="43"/>
      <c r="G55" s="30"/>
      <c r="H55" s="123"/>
      <c r="I55" s="123"/>
      <c r="J55" s="148"/>
      <c r="K55" s="160"/>
      <c r="L55" s="6"/>
    </row>
    <row r="56" spans="2:12" s="8" customFormat="1" ht="12.75" customHeight="1" x14ac:dyDescent="0.2">
      <c r="B56" s="57"/>
      <c r="C56" s="43"/>
      <c r="D56" s="43"/>
      <c r="E56" s="43"/>
      <c r="F56" s="43"/>
      <c r="G56" s="29"/>
      <c r="H56" s="29"/>
      <c r="I56" s="164" t="s">
        <v>23</v>
      </c>
      <c r="J56" s="164"/>
      <c r="K56" s="165"/>
      <c r="L56" s="6"/>
    </row>
    <row r="57" spans="2:12" s="8" customFormat="1" ht="12.75" customHeight="1" x14ac:dyDescent="0.2">
      <c r="B57" s="130" t="s">
        <v>68</v>
      </c>
      <c r="C57" s="131"/>
      <c r="D57" s="131"/>
      <c r="E57" s="131"/>
      <c r="F57" s="131"/>
      <c r="G57" s="132"/>
      <c r="H57" s="29"/>
      <c r="I57" s="194">
        <f>SUM(J46:K48)+J52</f>
        <v>0</v>
      </c>
      <c r="J57" s="195"/>
      <c r="K57" s="196"/>
      <c r="L57" s="6"/>
    </row>
    <row r="58" spans="2:12" s="8" customFormat="1" ht="12.75" customHeight="1" x14ac:dyDescent="0.2">
      <c r="B58" s="133"/>
      <c r="C58" s="134"/>
      <c r="D58" s="134"/>
      <c r="E58" s="134"/>
      <c r="F58" s="134"/>
      <c r="G58" s="135"/>
      <c r="H58" s="37"/>
      <c r="I58" s="197"/>
      <c r="J58" s="198"/>
      <c r="K58" s="199"/>
      <c r="L58" s="6"/>
    </row>
    <row r="59" spans="2:12" s="8" customFormat="1" ht="6.95" customHeight="1" x14ac:dyDescent="0.2">
      <c r="B59" s="46"/>
      <c r="C59" s="47"/>
      <c r="D59" s="47"/>
      <c r="E59" s="47"/>
      <c r="F59" s="47"/>
      <c r="G59" s="47"/>
      <c r="H59" s="48"/>
      <c r="I59" s="49"/>
      <c r="J59" s="49"/>
      <c r="K59" s="50"/>
      <c r="L59" s="6"/>
    </row>
    <row r="60" spans="2:12" s="8" customFormat="1" x14ac:dyDescent="0.25">
      <c r="B60" s="191" t="s">
        <v>65</v>
      </c>
      <c r="C60" s="192"/>
      <c r="D60" s="192"/>
      <c r="E60" s="192"/>
      <c r="F60" s="192"/>
      <c r="G60" s="192"/>
      <c r="H60" s="192"/>
      <c r="I60" s="192"/>
      <c r="J60" s="192"/>
      <c r="K60" s="193"/>
      <c r="L60" s="6"/>
    </row>
    <row r="61" spans="2:12" s="8" customFormat="1" ht="12.75" customHeight="1" x14ac:dyDescent="0.2">
      <c r="B61" s="141" t="s">
        <v>24</v>
      </c>
      <c r="C61" s="142"/>
      <c r="D61" s="142"/>
      <c r="E61" s="142"/>
      <c r="F61" s="142"/>
      <c r="G61" s="142"/>
      <c r="H61" s="142"/>
      <c r="I61" s="142"/>
      <c r="J61" s="142"/>
      <c r="K61" s="143"/>
      <c r="L61" s="6"/>
    </row>
    <row r="62" spans="2:12" s="8" customFormat="1" ht="12.75" customHeight="1" x14ac:dyDescent="0.2">
      <c r="B62" s="211" t="s">
        <v>57</v>
      </c>
      <c r="C62" s="212"/>
      <c r="D62" s="212"/>
      <c r="E62" s="212"/>
      <c r="F62" s="212"/>
      <c r="G62" s="212"/>
      <c r="H62" s="212"/>
      <c r="I62" s="212"/>
      <c r="J62" s="212"/>
      <c r="K62" s="213"/>
      <c r="L62" s="6"/>
    </row>
    <row r="63" spans="2:12" s="8" customFormat="1" ht="12.75" customHeight="1" x14ac:dyDescent="0.2">
      <c r="B63" s="211"/>
      <c r="C63" s="212"/>
      <c r="D63" s="212"/>
      <c r="E63" s="212"/>
      <c r="F63" s="212"/>
      <c r="G63" s="212"/>
      <c r="H63" s="212"/>
      <c r="I63" s="212"/>
      <c r="J63" s="212"/>
      <c r="K63" s="213"/>
      <c r="L63" s="6"/>
    </row>
    <row r="64" spans="2:12" s="8" customFormat="1" ht="12.75" customHeight="1" x14ac:dyDescent="0.2">
      <c r="B64" s="211"/>
      <c r="C64" s="212"/>
      <c r="D64" s="212"/>
      <c r="E64" s="212"/>
      <c r="F64" s="212"/>
      <c r="G64" s="212"/>
      <c r="H64" s="212"/>
      <c r="I64" s="212"/>
      <c r="J64" s="212"/>
      <c r="K64" s="213"/>
      <c r="L64" s="6"/>
    </row>
    <row r="65" spans="2:12" s="8" customFormat="1" ht="12.75" customHeight="1" x14ac:dyDescent="0.2">
      <c r="B65" s="211"/>
      <c r="C65" s="212"/>
      <c r="D65" s="212"/>
      <c r="E65" s="212"/>
      <c r="F65" s="212"/>
      <c r="G65" s="212"/>
      <c r="H65" s="212"/>
      <c r="I65" s="212"/>
      <c r="J65" s="212"/>
      <c r="K65" s="213"/>
      <c r="L65" s="6"/>
    </row>
    <row r="66" spans="2:12" s="8" customFormat="1" ht="12.75" customHeight="1" x14ac:dyDescent="0.2">
      <c r="B66" s="57"/>
      <c r="C66" s="43"/>
      <c r="D66" s="43"/>
      <c r="E66" s="43"/>
      <c r="F66" s="43"/>
      <c r="G66" s="43"/>
      <c r="H66" s="43"/>
      <c r="I66" s="30"/>
      <c r="J66" s="30"/>
      <c r="K66" s="59"/>
      <c r="L66" s="6"/>
    </row>
    <row r="67" spans="2:12" s="8" customFormat="1" ht="12.75" customHeight="1" x14ac:dyDescent="0.2">
      <c r="B67" s="57"/>
      <c r="C67" s="43"/>
      <c r="D67" s="43"/>
      <c r="E67" s="200" t="s">
        <v>35</v>
      </c>
      <c r="F67" s="200"/>
      <c r="G67" s="200"/>
      <c r="H67" s="200"/>
      <c r="I67" s="27"/>
      <c r="J67" s="60" t="s">
        <v>3</v>
      </c>
      <c r="K67" s="61"/>
      <c r="L67" s="6"/>
    </row>
    <row r="68" spans="2:12" s="8" customFormat="1" ht="12.75" customHeight="1" x14ac:dyDescent="0.2">
      <c r="B68" s="57"/>
      <c r="C68" s="43"/>
      <c r="D68" s="43"/>
      <c r="E68" s="201"/>
      <c r="F68" s="201"/>
      <c r="G68" s="201"/>
      <c r="H68" s="43"/>
      <c r="I68" s="30"/>
      <c r="J68" s="205">
        <f>E68*0.8708</f>
        <v>0</v>
      </c>
      <c r="K68" s="206"/>
      <c r="L68" s="6"/>
    </row>
    <row r="69" spans="2:12" s="8" customFormat="1" ht="12.75" customHeight="1" x14ac:dyDescent="0.2">
      <c r="B69" s="57"/>
      <c r="C69" s="43"/>
      <c r="D69" s="43"/>
      <c r="E69" s="202"/>
      <c r="F69" s="202"/>
      <c r="G69" s="202"/>
      <c r="H69" s="43"/>
      <c r="I69" s="62"/>
      <c r="J69" s="207"/>
      <c r="K69" s="208"/>
      <c r="L69" s="6"/>
    </row>
    <row r="70" spans="2:12" s="8" customFormat="1" ht="10.5" customHeight="1" x14ac:dyDescent="0.2">
      <c r="B70" s="57"/>
      <c r="C70" s="43"/>
      <c r="D70" s="43"/>
      <c r="E70" s="43"/>
      <c r="F70" s="43"/>
      <c r="G70" s="43"/>
      <c r="H70" s="43"/>
      <c r="I70" s="35"/>
      <c r="J70" s="36"/>
      <c r="K70" s="37"/>
      <c r="L70" s="6"/>
    </row>
    <row r="71" spans="2:12" s="8" customFormat="1" ht="12.75" customHeight="1" x14ac:dyDescent="0.2">
      <c r="B71" s="118" t="s">
        <v>25</v>
      </c>
      <c r="C71" s="119"/>
      <c r="D71" s="119"/>
      <c r="E71" s="119"/>
      <c r="F71" s="119"/>
      <c r="G71" s="119"/>
      <c r="H71" s="119"/>
      <c r="I71" s="119"/>
      <c r="J71" s="119"/>
      <c r="K71" s="120"/>
      <c r="L71" s="6"/>
    </row>
    <row r="72" spans="2:12" s="7" customFormat="1" ht="12.75" customHeight="1" x14ac:dyDescent="0.2">
      <c r="B72" s="144" t="s">
        <v>33</v>
      </c>
      <c r="C72" s="145"/>
      <c r="D72" s="145"/>
      <c r="E72" s="55"/>
      <c r="F72" s="28" t="s">
        <v>2</v>
      </c>
      <c r="G72" s="39"/>
      <c r="H72" s="40" t="s">
        <v>19</v>
      </c>
      <c r="I72" s="38"/>
      <c r="J72" s="41" t="s">
        <v>3</v>
      </c>
      <c r="K72" s="42"/>
      <c r="L72" s="10"/>
    </row>
    <row r="73" spans="2:12" s="8" customFormat="1" ht="17.25" customHeight="1" x14ac:dyDescent="0.2">
      <c r="B73" s="121" t="s">
        <v>36</v>
      </c>
      <c r="C73" s="122"/>
      <c r="D73" s="122"/>
      <c r="E73" s="122"/>
      <c r="F73" s="58"/>
      <c r="G73" s="30"/>
      <c r="H73" s="123">
        <v>150</v>
      </c>
      <c r="I73" s="123"/>
      <c r="J73" s="124">
        <f>F73*H73</f>
        <v>0</v>
      </c>
      <c r="K73" s="125"/>
      <c r="L73" s="6"/>
    </row>
    <row r="74" spans="2:12" s="8" customFormat="1" ht="12.75" customHeight="1" x14ac:dyDescent="0.2">
      <c r="B74" s="162" t="s">
        <v>37</v>
      </c>
      <c r="C74" s="163"/>
      <c r="D74" s="163"/>
      <c r="E74" s="163"/>
      <c r="F74" s="209"/>
      <c r="G74" s="30"/>
      <c r="H74" s="203"/>
      <c r="I74" s="203"/>
      <c r="J74" s="203"/>
      <c r="K74" s="204"/>
      <c r="L74" s="6"/>
    </row>
    <row r="75" spans="2:12" s="8" customFormat="1" ht="12.75" customHeight="1" x14ac:dyDescent="0.2">
      <c r="B75" s="162"/>
      <c r="C75" s="163"/>
      <c r="D75" s="163"/>
      <c r="E75" s="163"/>
      <c r="F75" s="210"/>
      <c r="G75" s="30"/>
      <c r="H75" s="203"/>
      <c r="I75" s="203"/>
      <c r="J75" s="203"/>
      <c r="K75" s="204"/>
      <c r="L75" s="6"/>
    </row>
    <row r="76" spans="2:12" s="8" customFormat="1" ht="12.75" customHeight="1" x14ac:dyDescent="0.2">
      <c r="B76" s="56" t="s">
        <v>38</v>
      </c>
      <c r="C76" s="43"/>
      <c r="D76" s="43"/>
      <c r="E76" s="43"/>
      <c r="F76" s="43"/>
      <c r="G76" s="30"/>
      <c r="H76" s="123"/>
      <c r="I76" s="123"/>
      <c r="J76" s="148"/>
      <c r="K76" s="160"/>
      <c r="L76" s="6"/>
    </row>
    <row r="77" spans="2:12" s="8" customFormat="1" ht="12.75" customHeight="1" x14ac:dyDescent="0.2">
      <c r="B77" s="57"/>
      <c r="C77" s="43"/>
      <c r="D77" s="43"/>
      <c r="E77" s="43"/>
      <c r="F77" s="43"/>
      <c r="G77" s="29"/>
      <c r="H77" s="29"/>
      <c r="I77" s="164" t="s">
        <v>26</v>
      </c>
      <c r="J77" s="164"/>
      <c r="K77" s="165"/>
      <c r="L77" s="6"/>
    </row>
    <row r="78" spans="2:12" s="8" customFormat="1" ht="12.75" customHeight="1" x14ac:dyDescent="0.2">
      <c r="B78" s="130" t="s">
        <v>69</v>
      </c>
      <c r="C78" s="131"/>
      <c r="D78" s="131"/>
      <c r="E78" s="131"/>
      <c r="F78" s="131"/>
      <c r="G78" s="132"/>
      <c r="H78" s="29"/>
      <c r="I78" s="166">
        <f>J68+J73</f>
        <v>0</v>
      </c>
      <c r="J78" s="167"/>
      <c r="K78" s="168"/>
      <c r="L78" s="6"/>
    </row>
    <row r="79" spans="2:12" s="8" customFormat="1" ht="12.75" customHeight="1" x14ac:dyDescent="0.2">
      <c r="B79" s="133"/>
      <c r="C79" s="134"/>
      <c r="D79" s="134"/>
      <c r="E79" s="134"/>
      <c r="F79" s="134"/>
      <c r="G79" s="135"/>
      <c r="H79" s="37"/>
      <c r="I79" s="169"/>
      <c r="J79" s="170"/>
      <c r="K79" s="171"/>
      <c r="L79" s="6"/>
    </row>
    <row r="80" spans="2:12" s="8" customFormat="1" ht="6.95" customHeight="1" x14ac:dyDescent="0.2">
      <c r="B80" s="46"/>
      <c r="C80" s="47"/>
      <c r="D80" s="47"/>
      <c r="E80" s="47"/>
      <c r="F80" s="47"/>
      <c r="G80" s="47"/>
      <c r="H80" s="48"/>
      <c r="I80" s="49"/>
      <c r="J80" s="49"/>
      <c r="K80" s="50"/>
      <c r="L80" s="6"/>
    </row>
    <row r="81" spans="2:12" s="8" customFormat="1" x14ac:dyDescent="0.25">
      <c r="B81" s="226" t="s">
        <v>66</v>
      </c>
      <c r="C81" s="227"/>
      <c r="D81" s="227"/>
      <c r="E81" s="227"/>
      <c r="F81" s="227"/>
      <c r="G81" s="227"/>
      <c r="H81" s="227"/>
      <c r="I81" s="227"/>
      <c r="J81" s="227"/>
      <c r="K81" s="228"/>
      <c r="L81" s="6"/>
    </row>
    <row r="82" spans="2:12" s="8" customFormat="1" ht="12.75" customHeight="1" x14ac:dyDescent="0.2">
      <c r="B82" s="141" t="s">
        <v>39</v>
      </c>
      <c r="C82" s="142"/>
      <c r="D82" s="142"/>
      <c r="E82" s="142"/>
      <c r="F82" s="142"/>
      <c r="G82" s="142"/>
      <c r="H82" s="142"/>
      <c r="I82" s="142"/>
      <c r="J82" s="142"/>
      <c r="K82" s="143"/>
      <c r="L82" s="6"/>
    </row>
    <row r="83" spans="2:12" s="8" customFormat="1" ht="12.75" customHeight="1" x14ac:dyDescent="0.2">
      <c r="B83" s="211" t="s">
        <v>42</v>
      </c>
      <c r="C83" s="212"/>
      <c r="D83" s="212"/>
      <c r="E83" s="212"/>
      <c r="F83" s="212"/>
      <c r="G83" s="212"/>
      <c r="H83" s="212"/>
      <c r="I83" s="212"/>
      <c r="J83" s="212"/>
      <c r="K83" s="213"/>
    </row>
    <row r="84" spans="2:12" s="8" customFormat="1" ht="12.75" customHeight="1" x14ac:dyDescent="0.2">
      <c r="B84" s="211"/>
      <c r="C84" s="212"/>
      <c r="D84" s="212"/>
      <c r="E84" s="212"/>
      <c r="F84" s="212"/>
      <c r="G84" s="212"/>
      <c r="H84" s="212"/>
      <c r="I84" s="212"/>
      <c r="J84" s="212"/>
      <c r="K84" s="213"/>
    </row>
    <row r="85" spans="2:12" s="8" customFormat="1" ht="12.75" customHeight="1" x14ac:dyDescent="0.2">
      <c r="B85" s="211"/>
      <c r="C85" s="212"/>
      <c r="D85" s="212"/>
      <c r="E85" s="212"/>
      <c r="F85" s="212"/>
      <c r="G85" s="212"/>
      <c r="H85" s="212"/>
      <c r="I85" s="212"/>
      <c r="J85" s="212"/>
      <c r="K85" s="213"/>
    </row>
    <row r="86" spans="2:12" s="8" customFormat="1" ht="12.75" customHeight="1" x14ac:dyDescent="0.2">
      <c r="B86" s="57"/>
      <c r="C86" s="43"/>
      <c r="D86" s="43"/>
      <c r="E86" s="43"/>
      <c r="F86" s="43"/>
      <c r="G86" s="43"/>
      <c r="H86" s="43"/>
      <c r="I86" s="43"/>
      <c r="J86" s="200" t="s">
        <v>59</v>
      </c>
      <c r="K86" s="214"/>
    </row>
    <row r="87" spans="2:12" s="8" customFormat="1" ht="12.75" customHeight="1" x14ac:dyDescent="0.2">
      <c r="B87" s="144" t="s">
        <v>41</v>
      </c>
      <c r="C87" s="145"/>
      <c r="D87" s="145"/>
      <c r="E87" s="30"/>
      <c r="F87" s="26" t="s">
        <v>45</v>
      </c>
      <c r="G87" s="28" t="s">
        <v>58</v>
      </c>
      <c r="H87" s="28"/>
      <c r="I87" s="27"/>
      <c r="J87" s="200"/>
      <c r="K87" s="214"/>
      <c r="L87" s="6"/>
    </row>
    <row r="88" spans="2:12" s="8" customFormat="1" ht="12.75" customHeight="1" x14ac:dyDescent="0.2">
      <c r="B88" s="126" t="s">
        <v>43</v>
      </c>
      <c r="C88" s="127"/>
      <c r="D88" s="127"/>
      <c r="E88" s="30"/>
      <c r="F88" s="63">
        <v>0.99</v>
      </c>
      <c r="G88" s="51"/>
      <c r="H88" s="64"/>
      <c r="I88" s="30"/>
      <c r="J88" s="128">
        <f>F88*G88*4478</f>
        <v>0</v>
      </c>
      <c r="K88" s="129"/>
      <c r="L88" s="6"/>
    </row>
    <row r="89" spans="2:12" s="8" customFormat="1" ht="12.75" customHeight="1" x14ac:dyDescent="0.2">
      <c r="B89" s="126" t="s">
        <v>44</v>
      </c>
      <c r="C89" s="127"/>
      <c r="D89" s="127"/>
      <c r="E89" s="30"/>
      <c r="F89" s="63">
        <v>0.56000000000000005</v>
      </c>
      <c r="G89" s="52"/>
      <c r="H89" s="64"/>
      <c r="I89" s="30"/>
      <c r="J89" s="128">
        <f>F89*G89*4478</f>
        <v>0</v>
      </c>
      <c r="K89" s="129"/>
      <c r="L89" s="6"/>
    </row>
    <row r="90" spans="2:12" s="8" customFormat="1" ht="12.75" customHeight="1" x14ac:dyDescent="0.2">
      <c r="B90" s="65" t="s">
        <v>46</v>
      </c>
      <c r="C90" s="33"/>
      <c r="D90" s="33"/>
      <c r="E90" s="33"/>
      <c r="F90" s="66"/>
      <c r="G90" s="67"/>
      <c r="H90" s="64"/>
      <c r="I90" s="30"/>
      <c r="J90" s="68"/>
      <c r="K90" s="69"/>
      <c r="L90" s="6"/>
    </row>
    <row r="91" spans="2:12" s="8" customFormat="1" ht="12.75" customHeight="1" x14ac:dyDescent="0.2">
      <c r="B91" s="220"/>
      <c r="C91" s="115"/>
      <c r="D91" s="115"/>
      <c r="E91" s="33"/>
      <c r="F91" s="79"/>
      <c r="G91" s="80"/>
      <c r="H91" s="64"/>
      <c r="I91" s="30"/>
      <c r="J91" s="128">
        <f>F91*G91*4478</f>
        <v>0</v>
      </c>
      <c r="K91" s="129"/>
      <c r="L91" s="6"/>
    </row>
    <row r="92" spans="2:12" s="8" customFormat="1" ht="12.75" customHeight="1" x14ac:dyDescent="0.2">
      <c r="B92" s="70" t="s">
        <v>72</v>
      </c>
      <c r="C92" s="71"/>
      <c r="D92" s="71"/>
      <c r="E92" s="72"/>
      <c r="F92" s="66"/>
      <c r="G92" s="73"/>
      <c r="H92" s="74"/>
      <c r="I92" s="30"/>
      <c r="J92" s="75"/>
      <c r="K92" s="76"/>
      <c r="L92" s="6"/>
    </row>
    <row r="93" spans="2:12" s="8" customFormat="1" ht="12.75" customHeight="1" x14ac:dyDescent="0.2">
      <c r="B93" s="77"/>
      <c r="C93" s="78"/>
      <c r="D93" s="78"/>
      <c r="E93" s="78"/>
      <c r="F93" s="78"/>
      <c r="G93" s="71"/>
      <c r="H93" s="71"/>
      <c r="I93" s="224" t="s">
        <v>27</v>
      </c>
      <c r="J93" s="224"/>
      <c r="K93" s="225"/>
      <c r="L93" s="6"/>
    </row>
    <row r="94" spans="2:12" s="8" customFormat="1" ht="12.75" customHeight="1" x14ac:dyDescent="0.2">
      <c r="B94" s="130" t="s">
        <v>70</v>
      </c>
      <c r="C94" s="131"/>
      <c r="D94" s="131"/>
      <c r="E94" s="131"/>
      <c r="F94" s="131"/>
      <c r="G94" s="132"/>
      <c r="H94" s="29"/>
      <c r="I94" s="166">
        <f>SUM(J88:K91)</f>
        <v>0</v>
      </c>
      <c r="J94" s="167"/>
      <c r="K94" s="168"/>
      <c r="L94" s="6"/>
    </row>
    <row r="95" spans="2:12" s="8" customFormat="1" ht="12.75" customHeight="1" x14ac:dyDescent="0.2">
      <c r="B95" s="133"/>
      <c r="C95" s="134"/>
      <c r="D95" s="134"/>
      <c r="E95" s="134"/>
      <c r="F95" s="134"/>
      <c r="G95" s="135"/>
      <c r="H95" s="37"/>
      <c r="I95" s="169"/>
      <c r="J95" s="170"/>
      <c r="K95" s="171"/>
      <c r="L95" s="6"/>
    </row>
    <row r="96" spans="2:12" s="8" customFormat="1" ht="6.95" customHeight="1" x14ac:dyDescent="0.2">
      <c r="B96" s="46"/>
      <c r="C96" s="47"/>
      <c r="D96" s="47"/>
      <c r="E96" s="47"/>
      <c r="F96" s="47"/>
      <c r="G96" s="47"/>
      <c r="H96" s="48"/>
      <c r="I96" s="49"/>
      <c r="J96" s="49"/>
      <c r="K96" s="50"/>
      <c r="L96" s="6"/>
    </row>
    <row r="97" spans="2:12" s="8" customFormat="1" x14ac:dyDescent="0.25">
      <c r="B97" s="221" t="s">
        <v>73</v>
      </c>
      <c r="C97" s="222"/>
      <c r="D97" s="222"/>
      <c r="E97" s="222"/>
      <c r="F97" s="222"/>
      <c r="G97" s="222"/>
      <c r="H97" s="222"/>
      <c r="I97" s="222"/>
      <c r="J97" s="222"/>
      <c r="K97" s="223"/>
      <c r="L97" s="6"/>
    </row>
    <row r="98" spans="2:12" s="16" customFormat="1" ht="12.75" x14ac:dyDescent="0.2">
      <c r="B98" s="81"/>
      <c r="C98" s="82"/>
      <c r="D98" s="82"/>
      <c r="E98" s="82"/>
      <c r="F98" s="82"/>
      <c r="G98" s="82"/>
      <c r="H98" s="83" t="s">
        <v>29</v>
      </c>
      <c r="I98" s="82"/>
      <c r="J98" s="83" t="s">
        <v>3</v>
      </c>
      <c r="K98" s="84"/>
      <c r="L98" s="15"/>
    </row>
    <row r="99" spans="2:12" s="8" customFormat="1" ht="12.75" customHeight="1" x14ac:dyDescent="0.2">
      <c r="B99" s="162" t="s">
        <v>28</v>
      </c>
      <c r="C99" s="163"/>
      <c r="D99" s="163"/>
      <c r="E99" s="163"/>
      <c r="F99" s="215">
        <v>2944</v>
      </c>
      <c r="G99" s="30"/>
      <c r="H99" s="218"/>
      <c r="I99" s="30"/>
      <c r="J99" s="94">
        <f>H99*F99</f>
        <v>0</v>
      </c>
      <c r="K99" s="95"/>
      <c r="L99" s="6"/>
    </row>
    <row r="100" spans="2:12" s="8" customFormat="1" ht="12.75" customHeight="1" x14ac:dyDescent="0.2">
      <c r="B100" s="162"/>
      <c r="C100" s="163"/>
      <c r="D100" s="163"/>
      <c r="E100" s="163"/>
      <c r="F100" s="215"/>
      <c r="G100" s="30"/>
      <c r="H100" s="219"/>
      <c r="I100" s="30"/>
      <c r="J100" s="96"/>
      <c r="K100" s="97"/>
      <c r="L100" s="6"/>
    </row>
    <row r="101" spans="2:12" s="8" customFormat="1" ht="12.75" customHeight="1" x14ac:dyDescent="0.2">
      <c r="B101" s="85"/>
      <c r="C101" s="45"/>
      <c r="D101" s="45"/>
      <c r="E101" s="45"/>
      <c r="F101" s="33"/>
      <c r="G101" s="30"/>
      <c r="H101" s="86"/>
      <c r="I101" s="30"/>
      <c r="J101" s="98">
        <f>H102*F102</f>
        <v>0</v>
      </c>
      <c r="K101" s="99"/>
      <c r="L101" s="6"/>
    </row>
    <row r="102" spans="2:12" s="8" customFormat="1" ht="12.75" customHeight="1" x14ac:dyDescent="0.2">
      <c r="B102" s="162" t="s">
        <v>30</v>
      </c>
      <c r="C102" s="163"/>
      <c r="D102" s="163"/>
      <c r="E102" s="163"/>
      <c r="F102" s="215">
        <v>2904</v>
      </c>
      <c r="G102" s="30"/>
      <c r="H102" s="216"/>
      <c r="I102" s="30"/>
      <c r="J102" s="100"/>
      <c r="K102" s="101"/>
      <c r="L102" s="6"/>
    </row>
    <row r="103" spans="2:12" s="8" customFormat="1" ht="12.75" customHeight="1" x14ac:dyDescent="0.2">
      <c r="B103" s="162"/>
      <c r="C103" s="163"/>
      <c r="D103" s="163"/>
      <c r="E103" s="163"/>
      <c r="F103" s="215"/>
      <c r="G103" s="33"/>
      <c r="H103" s="217"/>
      <c r="I103" s="35"/>
      <c r="J103" s="102"/>
      <c r="K103" s="103"/>
      <c r="L103" s="6"/>
    </row>
    <row r="104" spans="2:12" s="8" customFormat="1" ht="12.75" customHeight="1" x14ac:dyDescent="0.2">
      <c r="B104" s="85"/>
      <c r="C104" s="45"/>
      <c r="D104" s="45"/>
      <c r="E104" s="45"/>
      <c r="F104" s="33"/>
      <c r="G104" s="33"/>
      <c r="H104" s="33"/>
      <c r="I104" s="33"/>
      <c r="J104" s="87"/>
      <c r="K104" s="88"/>
      <c r="L104" s="6"/>
    </row>
    <row r="105" spans="2:12" s="8" customFormat="1" ht="12.75" customHeight="1" x14ac:dyDescent="0.2">
      <c r="B105" s="85"/>
      <c r="C105" s="45"/>
      <c r="D105" s="45"/>
      <c r="E105" s="45"/>
      <c r="F105" s="43"/>
      <c r="G105" s="29"/>
      <c r="H105" s="29"/>
      <c r="I105" s="164" t="s">
        <v>31</v>
      </c>
      <c r="J105" s="164"/>
      <c r="K105" s="165"/>
      <c r="L105" s="6"/>
    </row>
    <row r="106" spans="2:12" s="8" customFormat="1" ht="12.75" customHeight="1" x14ac:dyDescent="0.2">
      <c r="B106" s="130" t="s">
        <v>71</v>
      </c>
      <c r="C106" s="131"/>
      <c r="D106" s="131"/>
      <c r="E106" s="131"/>
      <c r="F106" s="131"/>
      <c r="G106" s="132"/>
      <c r="H106" s="29"/>
      <c r="I106" s="166">
        <f>SUM(J100:K103)</f>
        <v>0</v>
      </c>
      <c r="J106" s="167"/>
      <c r="K106" s="168"/>
      <c r="L106" s="6"/>
    </row>
    <row r="107" spans="2:12" s="8" customFormat="1" ht="12.75" customHeight="1" x14ac:dyDescent="0.2">
      <c r="B107" s="133"/>
      <c r="C107" s="134"/>
      <c r="D107" s="134"/>
      <c r="E107" s="134"/>
      <c r="F107" s="134"/>
      <c r="G107" s="135"/>
      <c r="H107" s="29"/>
      <c r="I107" s="169"/>
      <c r="J107" s="170"/>
      <c r="K107" s="171"/>
      <c r="L107" s="6"/>
    </row>
    <row r="108" spans="2:12" s="8" customFormat="1" ht="6.95" customHeight="1" thickBot="1" x14ac:dyDescent="0.25">
      <c r="B108" s="31"/>
      <c r="C108" s="89"/>
      <c r="D108" s="89"/>
      <c r="E108" s="44"/>
      <c r="F108" s="90"/>
      <c r="G108" s="44"/>
      <c r="H108" s="91"/>
      <c r="I108" s="91"/>
      <c r="J108" s="92"/>
      <c r="K108" s="93"/>
    </row>
    <row r="109" spans="2:12" s="8" customFormat="1" ht="12.75" customHeight="1" x14ac:dyDescent="0.2">
      <c r="B109" s="179" t="s">
        <v>76</v>
      </c>
      <c r="C109" s="179"/>
      <c r="D109" s="179"/>
      <c r="E109" s="179"/>
      <c r="F109" s="179"/>
      <c r="G109" s="179"/>
      <c r="H109" s="180"/>
      <c r="I109" s="185">
        <f>I40+I57+I78+I94+I106</f>
        <v>0</v>
      </c>
      <c r="J109" s="186"/>
      <c r="K109" s="186"/>
      <c r="L109" s="6"/>
    </row>
    <row r="110" spans="2:12" s="8" customFormat="1" ht="12.75" customHeight="1" x14ac:dyDescent="0.2">
      <c r="B110" s="181"/>
      <c r="C110" s="181"/>
      <c r="D110" s="181"/>
      <c r="E110" s="181"/>
      <c r="F110" s="181"/>
      <c r="G110" s="181"/>
      <c r="H110" s="182"/>
      <c r="I110" s="187"/>
      <c r="J110" s="188"/>
      <c r="K110" s="188"/>
      <c r="L110" s="6"/>
    </row>
    <row r="111" spans="2:12" s="8" customFormat="1" ht="12.75" customHeight="1" thickBot="1" x14ac:dyDescent="0.25">
      <c r="B111" s="183"/>
      <c r="C111" s="183"/>
      <c r="D111" s="183"/>
      <c r="E111" s="183"/>
      <c r="F111" s="183"/>
      <c r="G111" s="183"/>
      <c r="H111" s="184"/>
      <c r="I111" s="189"/>
      <c r="J111" s="190"/>
      <c r="K111" s="190"/>
      <c r="L111" s="6"/>
    </row>
    <row r="112" spans="2:12" s="3" customFormat="1" ht="12.75" x14ac:dyDescent="0.2">
      <c r="B112" s="104" t="s">
        <v>40</v>
      </c>
      <c r="C112" s="105"/>
      <c r="D112" s="105"/>
      <c r="E112" s="105"/>
      <c r="F112" s="105"/>
      <c r="G112" s="105"/>
      <c r="H112" s="105"/>
      <c r="I112" s="105"/>
      <c r="J112" s="105"/>
      <c r="K112" s="106"/>
      <c r="L112" s="2"/>
    </row>
    <row r="113" spans="1:18" s="3" customFormat="1" ht="12" x14ac:dyDescent="0.2">
      <c r="B113" s="150"/>
      <c r="C113" s="151"/>
      <c r="D113" s="151"/>
      <c r="E113" s="151"/>
      <c r="F113" s="151"/>
      <c r="G113" s="151"/>
      <c r="H113" s="151"/>
      <c r="I113" s="151"/>
      <c r="J113" s="151"/>
      <c r="K113" s="152"/>
      <c r="L113" s="2"/>
    </row>
    <row r="114" spans="1:18" s="3" customFormat="1" ht="12" x14ac:dyDescent="0.2">
      <c r="B114" s="150"/>
      <c r="C114" s="151"/>
      <c r="D114" s="151"/>
      <c r="E114" s="151"/>
      <c r="F114" s="151"/>
      <c r="G114" s="151"/>
      <c r="H114" s="151"/>
      <c r="I114" s="151"/>
      <c r="J114" s="151"/>
      <c r="K114" s="152"/>
      <c r="L114" s="2"/>
    </row>
    <row r="115" spans="1:18" s="14" customFormat="1" ht="14.1" customHeight="1" x14ac:dyDescent="0.25">
      <c r="B115" s="136" t="s">
        <v>74</v>
      </c>
      <c r="C115" s="137"/>
      <c r="D115" s="137"/>
      <c r="E115" s="137"/>
      <c r="F115" s="137"/>
      <c r="G115" s="137"/>
      <c r="H115" s="137"/>
      <c r="I115" s="137"/>
      <c r="J115" s="137"/>
      <c r="K115" s="138"/>
      <c r="L115" s="13"/>
    </row>
    <row r="116" spans="1:18" s="1" customFormat="1" ht="28.5" customHeight="1" x14ac:dyDescent="0.2">
      <c r="A116" s="8"/>
      <c r="B116" s="177"/>
      <c r="C116" s="178"/>
      <c r="D116" s="178"/>
      <c r="E116" s="178"/>
      <c r="F116" s="22"/>
      <c r="G116" s="161"/>
      <c r="H116" s="161"/>
      <c r="I116" s="23"/>
      <c r="J116" s="161"/>
      <c r="K116" s="176"/>
      <c r="L116" s="6"/>
      <c r="M116" s="7"/>
      <c r="N116" s="7"/>
      <c r="O116" s="7"/>
      <c r="P116" s="7"/>
      <c r="Q116" s="7"/>
      <c r="R116" s="7"/>
    </row>
    <row r="117" spans="1:18" s="1" customFormat="1" ht="12.95" customHeight="1" x14ac:dyDescent="0.2">
      <c r="A117" s="8"/>
      <c r="B117" s="172" t="s">
        <v>10</v>
      </c>
      <c r="C117" s="173"/>
      <c r="D117" s="173"/>
      <c r="E117" s="173"/>
      <c r="F117" s="24"/>
      <c r="G117" s="25" t="s">
        <v>11</v>
      </c>
      <c r="H117" s="25"/>
      <c r="I117" s="24"/>
      <c r="J117" s="174" t="s">
        <v>0</v>
      </c>
      <c r="K117" s="175"/>
      <c r="L117" s="6"/>
      <c r="M117" s="7"/>
      <c r="N117" s="7"/>
      <c r="O117" s="7"/>
      <c r="P117" s="7"/>
      <c r="Q117" s="7"/>
      <c r="R117" s="7"/>
    </row>
    <row r="118" spans="1:18" s="1" customFormat="1" ht="3" customHeight="1" x14ac:dyDescent="0.2">
      <c r="A118" s="8"/>
      <c r="B118" s="17"/>
      <c r="C118" s="18"/>
      <c r="D118" s="18"/>
      <c r="E118" s="18"/>
      <c r="F118" s="19"/>
      <c r="G118" s="18"/>
      <c r="H118" s="18"/>
      <c r="I118" s="18"/>
      <c r="J118" s="18"/>
      <c r="K118" s="20"/>
      <c r="L118" s="6"/>
    </row>
    <row r="119" spans="1:18" s="3" customFormat="1" ht="12" hidden="1" x14ac:dyDescent="0.2">
      <c r="L119" s="2"/>
    </row>
    <row r="120" spans="1:18" s="3" customFormat="1" ht="12" hidden="1" x14ac:dyDescent="0.2">
      <c r="L120" s="2"/>
    </row>
    <row r="121" spans="1:18" s="3" customFormat="1" ht="12" hidden="1" x14ac:dyDescent="0.2">
      <c r="L121" s="2"/>
    </row>
    <row r="122" spans="1:18" s="3" customFormat="1" ht="12" hidden="1" x14ac:dyDescent="0.2">
      <c r="L122" s="2"/>
    </row>
    <row r="123" spans="1:18" s="3" customFormat="1" ht="12" hidden="1" x14ac:dyDescent="0.2">
      <c r="L123" s="2"/>
    </row>
    <row r="124" spans="1:18" s="3" customFormat="1" ht="12" hidden="1" x14ac:dyDescent="0.2">
      <c r="L124" s="2"/>
    </row>
    <row r="125" spans="1:18" s="3" customFormat="1" ht="12" hidden="1" x14ac:dyDescent="0.2">
      <c r="L125" s="2"/>
    </row>
    <row r="126" spans="1:18" s="3" customFormat="1" ht="12" hidden="1" x14ac:dyDescent="0.2">
      <c r="L126" s="2"/>
    </row>
    <row r="127" spans="1:18" s="3" customFormat="1" ht="12" hidden="1" x14ac:dyDescent="0.2">
      <c r="L127" s="2"/>
    </row>
    <row r="128" spans="1:18" s="3" customFormat="1" ht="12" hidden="1" x14ac:dyDescent="0.2">
      <c r="L128" s="2"/>
    </row>
    <row r="129" spans="12:12" s="3" customFormat="1" ht="12" hidden="1" x14ac:dyDescent="0.2">
      <c r="L129" s="2"/>
    </row>
    <row r="130" spans="12:12" s="3" customFormat="1" ht="12" hidden="1" x14ac:dyDescent="0.2">
      <c r="L130" s="2"/>
    </row>
    <row r="131" spans="12:12" s="3" customFormat="1" ht="12" hidden="1" x14ac:dyDescent="0.2">
      <c r="L131" s="2"/>
    </row>
    <row r="132" spans="12:12" s="3" customFormat="1" ht="12" hidden="1" x14ac:dyDescent="0.2">
      <c r="L132" s="2"/>
    </row>
    <row r="133" spans="12:12" s="3" customFormat="1" ht="12" hidden="1" x14ac:dyDescent="0.2">
      <c r="L133" s="2"/>
    </row>
    <row r="134" spans="12:12" s="3" customFormat="1" ht="12" hidden="1" x14ac:dyDescent="0.2">
      <c r="L134" s="2"/>
    </row>
    <row r="135" spans="12:12" s="3" customFormat="1" ht="12" hidden="1" x14ac:dyDescent="0.2">
      <c r="L135" s="2"/>
    </row>
    <row r="136" spans="12:12" x14ac:dyDescent="0.25"/>
    <row r="137" spans="12:12" x14ac:dyDescent="0.25"/>
  </sheetData>
  <sheetProtection algorithmName="SHA-512" hashValue="Adl/f7NTA0Bh3RVR5JRGrmy8URhOLraQIyeee5k1CGUtIPyVDksWYGBEjHOI3uySv0AY+rUEpqb1AgO2FShKiQ==" saltValue="Q7fB0WtGkS3XBbLWFxp4NQ==" spinCount="100000" sheet="1" objects="1" scenarios="1" selectLockedCells="1"/>
  <mergeCells count="141">
    <mergeCell ref="H7:K7"/>
    <mergeCell ref="B40:G40"/>
    <mergeCell ref="B41:G41"/>
    <mergeCell ref="B57:G57"/>
    <mergeCell ref="B58:G58"/>
    <mergeCell ref="B53:F54"/>
    <mergeCell ref="B15:E15"/>
    <mergeCell ref="F15:K15"/>
    <mergeCell ref="B16:E16"/>
    <mergeCell ref="F16:K16"/>
    <mergeCell ref="B14:K14"/>
    <mergeCell ref="B17:E17"/>
    <mergeCell ref="F17:K17"/>
    <mergeCell ref="B18:E18"/>
    <mergeCell ref="F18:K18"/>
    <mergeCell ref="B33:E33"/>
    <mergeCell ref="B34:E34"/>
    <mergeCell ref="B35:E35"/>
    <mergeCell ref="B31:D31"/>
    <mergeCell ref="B51:D51"/>
    <mergeCell ref="H53:K54"/>
    <mergeCell ref="B43:K43"/>
    <mergeCell ref="B44:K44"/>
    <mergeCell ref="B87:D87"/>
    <mergeCell ref="I93:K93"/>
    <mergeCell ref="I94:K95"/>
    <mergeCell ref="I105:K105"/>
    <mergeCell ref="B81:K81"/>
    <mergeCell ref="B82:K82"/>
    <mergeCell ref="H76:I76"/>
    <mergeCell ref="J76:K76"/>
    <mergeCell ref="I77:K77"/>
    <mergeCell ref="I106:K107"/>
    <mergeCell ref="F99:F100"/>
    <mergeCell ref="B99:E100"/>
    <mergeCell ref="B102:E103"/>
    <mergeCell ref="F102:F103"/>
    <mergeCell ref="H102:H103"/>
    <mergeCell ref="H99:H100"/>
    <mergeCell ref="J88:K88"/>
    <mergeCell ref="J89:K89"/>
    <mergeCell ref="B91:D91"/>
    <mergeCell ref="B97:K97"/>
    <mergeCell ref="B106:G106"/>
    <mergeCell ref="B107:G107"/>
    <mergeCell ref="B117:E117"/>
    <mergeCell ref="J117:K117"/>
    <mergeCell ref="J116:K116"/>
    <mergeCell ref="B116:E116"/>
    <mergeCell ref="B109:H111"/>
    <mergeCell ref="I109:K111"/>
    <mergeCell ref="B60:K60"/>
    <mergeCell ref="B61:K61"/>
    <mergeCell ref="I56:K56"/>
    <mergeCell ref="I57:K58"/>
    <mergeCell ref="E67:H67"/>
    <mergeCell ref="E68:G69"/>
    <mergeCell ref="H74:K75"/>
    <mergeCell ref="J68:K69"/>
    <mergeCell ref="B71:K71"/>
    <mergeCell ref="B73:E73"/>
    <mergeCell ref="H73:I73"/>
    <mergeCell ref="J73:K73"/>
    <mergeCell ref="B74:E75"/>
    <mergeCell ref="F74:F75"/>
    <mergeCell ref="B72:D72"/>
    <mergeCell ref="I78:K79"/>
    <mergeCell ref="B83:K85"/>
    <mergeCell ref="B88:D88"/>
    <mergeCell ref="G116:H116"/>
    <mergeCell ref="J26:K26"/>
    <mergeCell ref="J27:K27"/>
    <mergeCell ref="J28:K28"/>
    <mergeCell ref="B30:K30"/>
    <mergeCell ref="B32:E32"/>
    <mergeCell ref="B36:E38"/>
    <mergeCell ref="H32:I32"/>
    <mergeCell ref="H33:I33"/>
    <mergeCell ref="H34:I34"/>
    <mergeCell ref="H35:I35"/>
    <mergeCell ref="H36:I36"/>
    <mergeCell ref="J32:K32"/>
    <mergeCell ref="J33:K33"/>
    <mergeCell ref="J34:K34"/>
    <mergeCell ref="J35:K35"/>
    <mergeCell ref="B45:C45"/>
    <mergeCell ref="H45:I45"/>
    <mergeCell ref="J45:K45"/>
    <mergeCell ref="B46:C46"/>
    <mergeCell ref="H46:I46"/>
    <mergeCell ref="J46:K46"/>
    <mergeCell ref="I39:K39"/>
    <mergeCell ref="I40:K41"/>
    <mergeCell ref="B115:K115"/>
    <mergeCell ref="B19:E19"/>
    <mergeCell ref="F19:K19"/>
    <mergeCell ref="F20:K20"/>
    <mergeCell ref="B20:E20"/>
    <mergeCell ref="B24:K24"/>
    <mergeCell ref="B25:C25"/>
    <mergeCell ref="B26:C26"/>
    <mergeCell ref="B27:C27"/>
    <mergeCell ref="C28:D28"/>
    <mergeCell ref="H25:I25"/>
    <mergeCell ref="H26:I26"/>
    <mergeCell ref="H27:I27"/>
    <mergeCell ref="J25:K25"/>
    <mergeCell ref="B113:K114"/>
    <mergeCell ref="B23:K23"/>
    <mergeCell ref="B21:K21"/>
    <mergeCell ref="B22:K22"/>
    <mergeCell ref="J36:K36"/>
    <mergeCell ref="H55:I55"/>
    <mergeCell ref="J55:K55"/>
    <mergeCell ref="B47:C47"/>
    <mergeCell ref="H47:I47"/>
    <mergeCell ref="J47:K47"/>
    <mergeCell ref="J99:K100"/>
    <mergeCell ref="J101:K103"/>
    <mergeCell ref="B112:K112"/>
    <mergeCell ref="B2:K2"/>
    <mergeCell ref="B3:K3"/>
    <mergeCell ref="H5:I6"/>
    <mergeCell ref="J5:K6"/>
    <mergeCell ref="B9:K12"/>
    <mergeCell ref="B5:G5"/>
    <mergeCell ref="B6:G6"/>
    <mergeCell ref="C48:D48"/>
    <mergeCell ref="J48:K48"/>
    <mergeCell ref="B50:K50"/>
    <mergeCell ref="B52:E52"/>
    <mergeCell ref="H52:I52"/>
    <mergeCell ref="J52:K52"/>
    <mergeCell ref="B89:D89"/>
    <mergeCell ref="J91:K91"/>
    <mergeCell ref="B78:G78"/>
    <mergeCell ref="B79:G79"/>
    <mergeCell ref="B94:G94"/>
    <mergeCell ref="B95:G95"/>
    <mergeCell ref="J86:K87"/>
    <mergeCell ref="B62:K65"/>
  </mergeCells>
  <conditionalFormatting sqref="J26:K28 J99 J101">
    <cfRule type="cellIs" dxfId="16" priority="21" operator="equal">
      <formula>0</formula>
    </cfRule>
  </conditionalFormatting>
  <conditionalFormatting sqref="J32:K36">
    <cfRule type="cellIs" dxfId="15" priority="20" operator="equal">
      <formula>0</formula>
    </cfRule>
  </conditionalFormatting>
  <conditionalFormatting sqref="I40:K42">
    <cfRule type="cellIs" dxfId="14" priority="19" operator="equal">
      <formula>0</formula>
    </cfRule>
  </conditionalFormatting>
  <conditionalFormatting sqref="J46:K48 J52:K52 I57:K58">
    <cfRule type="cellIs" dxfId="13" priority="5" operator="equal">
      <formula>0</formula>
    </cfRule>
    <cfRule type="cellIs" dxfId="12" priority="18" operator="equal">
      <formula>0</formula>
    </cfRule>
  </conditionalFormatting>
  <conditionalFormatting sqref="J68:K69 J73:K73 I78:K79">
    <cfRule type="cellIs" dxfId="11" priority="4" operator="equal">
      <formula>0</formula>
    </cfRule>
    <cfRule type="cellIs" dxfId="10" priority="17" operator="equal">
      <formula>0</formula>
    </cfRule>
  </conditionalFormatting>
  <conditionalFormatting sqref="I94:K95 I106:K107 J88:K90">
    <cfRule type="cellIs" dxfId="9" priority="16" operator="equal">
      <formula>0</formula>
    </cfRule>
  </conditionalFormatting>
  <conditionalFormatting sqref="I109:K111">
    <cfRule type="cellIs" dxfId="8" priority="15" operator="equal">
      <formula>0</formula>
    </cfRule>
  </conditionalFormatting>
  <conditionalFormatting sqref="J91:K92">
    <cfRule type="cellIs" dxfId="7" priority="13" operator="equal">
      <formula>0</formula>
    </cfRule>
  </conditionalFormatting>
  <conditionalFormatting sqref="I59:K59">
    <cfRule type="cellIs" dxfId="6" priority="12" operator="equal">
      <formula>0</formula>
    </cfRule>
  </conditionalFormatting>
  <conditionalFormatting sqref="I80:K80">
    <cfRule type="cellIs" dxfId="5" priority="11" operator="equal">
      <formula>0</formula>
    </cfRule>
  </conditionalFormatting>
  <conditionalFormatting sqref="I96:K96">
    <cfRule type="cellIs" dxfId="4" priority="10" operator="equal">
      <formula>0</formula>
    </cfRule>
  </conditionalFormatting>
  <conditionalFormatting sqref="J108:K108">
    <cfRule type="cellIs" dxfId="3" priority="8" operator="equal">
      <formula>0</formula>
    </cfRule>
  </conditionalFormatting>
  <conditionalFormatting sqref="J26:K28 J32:K36 I40:K41">
    <cfRule type="cellIs" dxfId="2" priority="6" operator="equal">
      <formula>0</formula>
    </cfRule>
  </conditionalFormatting>
  <conditionalFormatting sqref="J88:K91 I94:K95">
    <cfRule type="cellIs" dxfId="1" priority="3" operator="equal">
      <formula>0</formula>
    </cfRule>
  </conditionalFormatting>
  <conditionalFormatting sqref="J99:K103 I106:K107">
    <cfRule type="cellIs" dxfId="0" priority="2" operator="equal">
      <formula>0</formula>
    </cfRule>
  </conditionalFormatting>
  <printOptions horizontalCentered="1"/>
  <pageMargins left="0.25" right="0.25" top="0.25" bottom="0.5" header="0" footer="0.3"/>
  <pageSetup scale="97" fitToHeight="2" orientation="portrait" horizontalDpi="1200" verticalDpi="1200" r:id="rId1"/>
  <headerFooter>
    <oddFooter>&amp;L&amp;"Cambria,Regular"&amp;7City of St. Helens &amp;C&amp;"Cambria,Regular"&amp;7SDC WORKSHEET - Residential SFD and Duplex_20221207Rev&amp;R&amp;"Cambria,Regular"&amp;7 Page &amp;P</oddFooter>
  </headerFooter>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SDC-Residential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SharonDarroux</dc:creator>
  <cp:lastModifiedBy>Sharon Darroux</cp:lastModifiedBy>
  <cp:lastPrinted>2022-12-07T21:33:59Z</cp:lastPrinted>
  <dcterms:created xsi:type="dcterms:W3CDTF">2018-10-29T23:32:19Z</dcterms:created>
  <dcterms:modified xsi:type="dcterms:W3CDTF">2022-12-07T21:38:08Z</dcterms:modified>
</cp:coreProperties>
</file>