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W:\Engineering\11. SYSTEM DEVELOPMENT CHARGES\System Development Charges\"/>
    </mc:Choice>
  </mc:AlternateContent>
  <xr:revisionPtr revIDLastSave="0" documentId="13_ncr:1_{9C5BF011-072D-47B4-88F5-C98D7D23AD4B}" xr6:coauthVersionLast="47" xr6:coauthVersionMax="47" xr10:uidLastSave="{00000000-0000-0000-0000-000000000000}"/>
  <bookViews>
    <workbookView xWindow="15" yWindow="0" windowWidth="26505" windowHeight="20940" xr2:uid="{00000000-000D-0000-FFFF-FFFF00000000}"/>
  </bookViews>
  <sheets>
    <sheet name="SDC-Commercial and NonSFD"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3" i="5" l="1"/>
  <c r="J129" i="5"/>
  <c r="J126" i="5"/>
  <c r="J124" i="5"/>
  <c r="J53" i="5"/>
  <c r="J37" i="5"/>
  <c r="I138" i="5" l="1"/>
  <c r="J58" i="5"/>
  <c r="J81" i="5"/>
  <c r="J41" i="5"/>
  <c r="J39" i="5"/>
  <c r="J116" i="5" l="1"/>
  <c r="J114" i="5"/>
  <c r="J113" i="5"/>
  <c r="J112" i="5"/>
  <c r="J111" i="5"/>
  <c r="J110" i="5"/>
  <c r="J109" i="5"/>
  <c r="J108" i="5"/>
  <c r="J107" i="5"/>
  <c r="J106" i="5"/>
  <c r="J105" i="5"/>
  <c r="J104" i="5"/>
  <c r="J103" i="5"/>
  <c r="J102" i="5"/>
  <c r="J101" i="5"/>
  <c r="J115" i="5"/>
  <c r="J62" i="5"/>
  <c r="J61" i="5"/>
  <c r="J57" i="5"/>
  <c r="J56" i="5"/>
  <c r="J55" i="5"/>
  <c r="J54" i="5"/>
  <c r="J32" i="5"/>
  <c r="J33" i="5"/>
  <c r="J31" i="5"/>
  <c r="J30" i="5"/>
  <c r="J29" i="5"/>
  <c r="J28" i="5"/>
  <c r="J86" i="5"/>
  <c r="J66" i="5"/>
  <c r="J27" i="5"/>
  <c r="J26" i="5"/>
  <c r="I71" i="5" l="1"/>
  <c r="I47" i="5"/>
  <c r="I119" i="5"/>
  <c r="I91" i="5"/>
  <c r="I141" i="5" l="1"/>
</calcChain>
</file>

<file path=xl/sharedStrings.xml><?xml version="1.0" encoding="utf-8"?>
<sst xmlns="http://schemas.openxmlformats.org/spreadsheetml/2006/main" count="138" uniqueCount="100">
  <si>
    <t>Date</t>
  </si>
  <si>
    <t>Meter Size</t>
  </si>
  <si>
    <t>Quantity</t>
  </si>
  <si>
    <t>Fee</t>
  </si>
  <si>
    <t>TOTAL WATER SDCs</t>
  </si>
  <si>
    <t xml:space="preserve">SYSTEM DEVELOPMENT CHARGE </t>
  </si>
  <si>
    <t>WORKSHEET</t>
  </si>
  <si>
    <t>City of St. Helens, Oregon - Engineering Division and Building Department</t>
  </si>
  <si>
    <t>265 Strand Street, St. Helens, OR 97051 | 503-397-6272 | www.sthelensoregon.gov</t>
  </si>
  <si>
    <t>Reviewed By - Print Name and Title</t>
  </si>
  <si>
    <t>Sign Name</t>
  </si>
  <si>
    <t>I. Water Meter</t>
  </si>
  <si>
    <t>3/4-inch meter</t>
  </si>
  <si>
    <t>1-inch meter</t>
  </si>
  <si>
    <t>Fee per Meter</t>
  </si>
  <si>
    <t xml:space="preserve">II. Water System Connection </t>
  </si>
  <si>
    <t>1" or larger meter will be charged minimum fee of $1,500 plus actual time and material (T&amp;M) with fee to billed at a later date.</t>
  </si>
  <si>
    <t>Fee Per Connection</t>
  </si>
  <si>
    <t xml:space="preserve">II. Wastewater System Connection </t>
  </si>
  <si>
    <t>• 4-inch diameter sewer main tap</t>
  </si>
  <si>
    <t>• No fee if approved sewer main tap exists.</t>
  </si>
  <si>
    <t>TOTAL WASTEWATER SDCs</t>
  </si>
  <si>
    <t>I. Stormwater SDC includes all new impervious surfaces including roofs, walks, pavement, slabs, and driveways.</t>
  </si>
  <si>
    <t xml:space="preserve">II. Stormwater System Connection </t>
  </si>
  <si>
    <t>TOTAL STORMWATER SDCs</t>
  </si>
  <si>
    <t>TOTAL TRANSPORTATION SDCs</t>
  </si>
  <si>
    <t>TOTAL PARK SYSTEM SDCs</t>
  </si>
  <si>
    <t>Connection</t>
  </si>
  <si>
    <t>I. Wastewater SDC (determined by the water meter size)</t>
  </si>
  <si>
    <t>Enter Total Impervious Surface, sq.ft.,</t>
  </si>
  <si>
    <t>• 4-inch diameter storm main or catch basin tap</t>
  </si>
  <si>
    <t>• No fee if approved storm drain or catch basin tap exists.</t>
  </si>
  <si>
    <t xml:space="preserve">Transportation SDC are based on Institute of Transportation Engineers (ITE) Trip Generation Manual </t>
  </si>
  <si>
    <t>Additional Comments:</t>
  </si>
  <si>
    <t>Commercial Projects</t>
  </si>
  <si>
    <t>Description of Development</t>
  </si>
  <si>
    <t>1.5-inch meter</t>
  </si>
  <si>
    <t>2-inch meter</t>
  </si>
  <si>
    <t>3-inch meter</t>
  </si>
  <si>
    <t>4-inch meter</t>
  </si>
  <si>
    <t>6-inch meter</t>
  </si>
  <si>
    <t>8-inch meter</t>
  </si>
  <si>
    <t>(110) General light industrial</t>
  </si>
  <si>
    <t>(120) General heavy industrial</t>
  </si>
  <si>
    <t>(140) Manufacturing</t>
  </si>
  <si>
    <t>(150) Warehousing</t>
  </si>
  <si>
    <t>(220) Apartment</t>
  </si>
  <si>
    <t>(221) Low‐Rise Apartment</t>
  </si>
  <si>
    <t>(231) Mid‐Rise residential w/1st‐floor commercial</t>
  </si>
  <si>
    <t>(270) Residential Planned Unit Development</t>
  </si>
  <si>
    <t>(310) Hotel</t>
  </si>
  <si>
    <t>(710) General office building</t>
  </si>
  <si>
    <t>(750) Office park</t>
  </si>
  <si>
    <t>(926) Food Cart Pod</t>
  </si>
  <si>
    <t>(930) Fast Casual Restaurant</t>
  </si>
  <si>
    <t>(934) Fast‐food restaurant with drive‐through</t>
  </si>
  <si>
    <t>per 1,000 SF gross floor area</t>
  </si>
  <si>
    <t>per Dwelling Unit</t>
  </si>
  <si>
    <t>per Room</t>
  </si>
  <si>
    <t>per Food Cart</t>
  </si>
  <si>
    <t>Land Use</t>
  </si>
  <si>
    <t xml:space="preserve">Transportation SDC for non-single family residential projects is calculated from the estimated number of PMPHVTs (PM Peak Hour Vehicle Trips) which will be generated by the development multiplied by the total transportation SDC of $4,478 per the PM Peak Hour Vehicle Trip for the appropriate ITE land use category.  </t>
  </si>
  <si>
    <t>PMPHVT</t>
  </si>
  <si>
    <t>Land Use Basis (LUB)</t>
  </si>
  <si>
    <t>Park System SDC for per FTE (Full Time Equivalent ) Employee for Business …......…............................</t>
  </si>
  <si>
    <t xml:space="preserve">  (and Multifamily Dwellings)</t>
  </si>
  <si>
    <t>1. APPLICANT</t>
  </si>
  <si>
    <t>Name</t>
  </si>
  <si>
    <r>
      <t xml:space="preserve">Mailing Address </t>
    </r>
    <r>
      <rPr>
        <i/>
        <u/>
        <sz val="9"/>
        <color theme="1"/>
        <rFont val="Calibri"/>
        <family val="2"/>
      </rPr>
      <t>(City, State, Zip Code)</t>
    </r>
  </si>
  <si>
    <t>Phone Number</t>
  </si>
  <si>
    <t>Email Address</t>
  </si>
  <si>
    <t>2. WATER SYSTEM DEVELOPMENT CHARGE</t>
  </si>
  <si>
    <t>3/4" Meter (meter installed only)</t>
  </si>
  <si>
    <t xml:space="preserve">3/4" Meter (new service and meter) </t>
  </si>
  <si>
    <t>#LUB</t>
  </si>
  <si>
    <t>Fee = PMPVHT x #LUB x $4,478</t>
  </si>
  <si>
    <t>• Time &amp; Material (T&amp;M) for storm drain or catch basin taps larger than 4-inch diameter?  Explain,</t>
  </si>
  <si>
    <t xml:space="preserve">• Time &amp; Material (T&amp;M) for sewer main taps larger </t>
  </si>
  <si>
    <t xml:space="preserve">  than 4-inch diameter, please explain</t>
  </si>
  <si>
    <t>Is development is exempt from Water SDCs? Please provide reason below,</t>
  </si>
  <si>
    <t>Is development is exempt from Wastewater SDCs? Please provide reason below,</t>
  </si>
  <si>
    <t>Is development is exempt from Stormwater SDCs? Please provide reason below,</t>
  </si>
  <si>
    <t>Is development is exempt from Transportation SDCs? Please provide reason below,</t>
  </si>
  <si>
    <t>Is development is exempt from Park System SDCs? Please provide reason below,</t>
  </si>
  <si>
    <t>3. WASTEWATER SYSTEM DEVELOPMENT CHARGE</t>
  </si>
  <si>
    <t>4. STORMWATER SYSTEM DEVELOPMENT CHARGE</t>
  </si>
  <si>
    <t>5. TRANSPORTATION SYSTEM DEVELOPMENT CHARGE</t>
  </si>
  <si>
    <t>6. PARK SYSTEM DEVELOPMENT CHARGE</t>
  </si>
  <si>
    <t>Stormwater SDC for commercial and multifamily projects is calculated by multiplying the amount of impervious surface area by $0.8708, or by multiplying the amount of impervious surface area by the Stormwater SDC rate of $2,177 and dividing that number by one DRU (drainage residential unit) which is equal to 2,500 square feet of impervious surface. Rate is based on formula below,</t>
  </si>
  <si>
    <t>Park System SDC per Dwelling Unit for Multi-Family, i.e. apartment, condo, Retirement/Assisted living complex)  ……....................................….........</t>
  </si>
  <si>
    <t>Park System SDC for residential development for a 
Tri-Plex is …............................</t>
  </si>
  <si>
    <t>Park System SDC for residential development for a 
Four-Plex …..........................…............................</t>
  </si>
  <si>
    <t>8. OFFICE USE ONLY</t>
  </si>
  <si>
    <r>
      <t>Building Permit No.</t>
    </r>
    <r>
      <rPr>
        <i/>
        <u/>
        <sz val="9"/>
        <color theme="1"/>
        <rFont val="Calibri"/>
        <family val="2"/>
      </rPr>
      <t xml:space="preserve"> </t>
    </r>
    <r>
      <rPr>
        <i/>
        <u/>
        <sz val="8"/>
        <color theme="1"/>
        <rFont val="Calibri"/>
        <family val="2"/>
      </rPr>
      <t>(If Known)</t>
    </r>
  </si>
  <si>
    <r>
      <t xml:space="preserve">Site Address </t>
    </r>
    <r>
      <rPr>
        <i/>
        <u/>
        <sz val="8"/>
        <color theme="1"/>
        <rFont val="Calibri"/>
        <family val="2"/>
      </rPr>
      <t>(If Known)</t>
    </r>
  </si>
  <si>
    <t>I. Wastewater SDC (determined by the water meter size) continued</t>
  </si>
  <si>
    <t># of Dwelling Units</t>
  </si>
  <si>
    <r>
      <t xml:space="preserve">System Development Charges (SDCs) are collected by the City to help offset the impact your project will add to the City's infrastructure and are one-time charges assessed on new development (growth) to pay for the costs of expanding public facilities. Growth creates additional infrastructure demands and increases the need for capital improvements. SDCs provide a mechanism to allow new growth in the community to pay for its share of infrastructure costs for water, wastewater, drainage, streets, and parks. </t>
    </r>
    <r>
      <rPr>
        <b/>
        <sz val="10"/>
        <color rgb="FFC00000"/>
        <rFont val="Calibri"/>
        <family val="2"/>
      </rPr>
      <t>For questions regarding SDCs, please contact Engineering@sthelensoregon.gov.</t>
    </r>
  </si>
  <si>
    <t xml:space="preserve">Other, See System Development Charges and Other Fees Sheet on website and please enter below, </t>
  </si>
  <si>
    <t xml:space="preserve">TOTAL SYSTEM DEVELOPMENT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</si>
</sst>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31" x14ac:knownFonts="1">
    <font>
      <sz val="11"/>
      <color theme="1"/>
      <name val="Calibri"/>
      <family val="2"/>
    </font>
    <font>
      <sz val="10"/>
      <color theme="1"/>
      <name val="Calibri"/>
      <family val="2"/>
    </font>
    <font>
      <u/>
      <sz val="10"/>
      <color theme="1"/>
      <name val="Calibri"/>
      <family val="2"/>
    </font>
    <font>
      <i/>
      <u/>
      <sz val="10"/>
      <color theme="1"/>
      <name val="Calibri"/>
      <family val="2"/>
    </font>
    <font>
      <b/>
      <sz val="11"/>
      <color theme="0"/>
      <name val="Calibri"/>
      <family val="2"/>
    </font>
    <font>
      <sz val="9"/>
      <color theme="1"/>
      <name val="Calibri"/>
      <family val="2"/>
    </font>
    <font>
      <i/>
      <sz val="10"/>
      <color theme="1"/>
      <name val="Calibri"/>
      <family val="2"/>
    </font>
    <font>
      <i/>
      <sz val="9"/>
      <color theme="1"/>
      <name val="Calibri"/>
      <family val="2"/>
    </font>
    <font>
      <b/>
      <sz val="14"/>
      <color theme="1"/>
      <name val="Calibri"/>
      <family val="2"/>
    </font>
    <font>
      <sz val="10"/>
      <name val="Calibri"/>
      <family val="2"/>
    </font>
    <font>
      <b/>
      <sz val="20"/>
      <color theme="1"/>
      <name val="Calibri"/>
      <family val="2"/>
    </font>
    <font>
      <sz val="18"/>
      <color theme="1"/>
      <name val="Calibri"/>
      <family val="2"/>
    </font>
    <font>
      <sz val="11"/>
      <color theme="1"/>
      <name val="Calibri"/>
      <family val="2"/>
    </font>
    <font>
      <b/>
      <sz val="11"/>
      <color theme="1"/>
      <name val="Calibri"/>
      <family val="2"/>
    </font>
    <font>
      <b/>
      <sz val="13"/>
      <color theme="1"/>
      <name val="Calibri"/>
      <family val="2"/>
    </font>
    <font>
      <b/>
      <u/>
      <sz val="10"/>
      <color theme="1"/>
      <name val="Calibri"/>
      <family val="2"/>
    </font>
    <font>
      <sz val="8"/>
      <color theme="1"/>
      <name val="Calibri"/>
      <family val="2"/>
    </font>
    <font>
      <sz val="8"/>
      <name val="Calibri"/>
      <family val="2"/>
    </font>
    <font>
      <i/>
      <sz val="7"/>
      <color theme="1"/>
      <name val="Calibri"/>
      <family val="2"/>
    </font>
    <font>
      <b/>
      <u/>
      <sz val="11"/>
      <color theme="1"/>
      <name val="Calibri"/>
      <family val="2"/>
    </font>
    <font>
      <b/>
      <u/>
      <sz val="10.5"/>
      <color theme="1"/>
      <name val="Calibri"/>
      <family val="2"/>
    </font>
    <font>
      <b/>
      <sz val="10"/>
      <name val="Calibri"/>
      <family val="2"/>
    </font>
    <font>
      <i/>
      <sz val="12"/>
      <color theme="1"/>
      <name val="Calibri"/>
      <family val="2"/>
    </font>
    <font>
      <b/>
      <sz val="11"/>
      <name val="Calibri"/>
      <family val="2"/>
    </font>
    <font>
      <i/>
      <u/>
      <sz val="9"/>
      <color theme="1"/>
      <name val="Calibri"/>
      <family val="2"/>
    </font>
    <font>
      <sz val="9.8000000000000007"/>
      <color theme="1"/>
      <name val="Calibri"/>
      <family val="2"/>
    </font>
    <font>
      <b/>
      <u/>
      <sz val="9"/>
      <color theme="1"/>
      <name val="Calibri"/>
      <family val="2"/>
    </font>
    <font>
      <b/>
      <sz val="9"/>
      <color theme="1"/>
      <name val="Calibri"/>
      <family val="2"/>
    </font>
    <font>
      <i/>
      <u/>
      <sz val="8"/>
      <color theme="1"/>
      <name val="Calibri"/>
      <family val="2"/>
    </font>
    <font>
      <u/>
      <sz val="9"/>
      <color theme="1"/>
      <name val="Calibri"/>
      <family val="2"/>
    </font>
    <font>
      <b/>
      <sz val="10"/>
      <color rgb="FFC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0070C0"/>
        <bgColor indexed="64"/>
      </patternFill>
    </fill>
    <fill>
      <patternFill patternType="solid">
        <fgColor rgb="FFD26308"/>
        <bgColor indexed="64"/>
      </patternFill>
    </fill>
    <fill>
      <patternFill patternType="solid">
        <fgColor theme="6" tint="-0.249977111117893"/>
        <bgColor indexed="64"/>
      </patternFill>
    </fill>
    <fill>
      <patternFill patternType="solid">
        <fgColor rgb="FFFFFF61"/>
        <bgColor indexed="64"/>
      </patternFill>
    </fill>
    <fill>
      <patternFill patternType="solid">
        <fgColor theme="2" tint="-0.499984740745262"/>
        <bgColor indexed="64"/>
      </patternFill>
    </fill>
    <fill>
      <patternFill patternType="solid">
        <fgColor theme="8" tint="-0.499984740745262"/>
        <bgColor indexed="64"/>
      </patternFill>
    </fill>
    <fill>
      <patternFill patternType="solid">
        <fgColor theme="0" tint="-4.9989318521683403E-2"/>
        <bgColor indexed="64"/>
      </patternFill>
    </fill>
  </fills>
  <borders count="3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bottom/>
      <diagonal/>
    </border>
  </borders>
  <cellStyleXfs count="2">
    <xf numFmtId="0" fontId="0" fillId="0" borderId="0"/>
    <xf numFmtId="43" fontId="12" fillId="0" borderId="0" applyFont="0" applyFill="0" applyBorder="0" applyAlignment="0" applyProtection="0"/>
  </cellStyleXfs>
  <cellXfs count="288">
    <xf numFmtId="0" fontId="0" fillId="0" borderId="0" xfId="0"/>
    <xf numFmtId="0" fontId="1" fillId="0" borderId="0" xfId="0" applyFont="1"/>
    <xf numFmtId="0" fontId="5" fillId="0" borderId="0" xfId="0" applyFont="1" applyFill="1"/>
    <xf numFmtId="0" fontId="5" fillId="0" borderId="0" xfId="0" applyFont="1"/>
    <xf numFmtId="0" fontId="0" fillId="0" borderId="0" xfId="0" applyFont="1" applyFill="1"/>
    <xf numFmtId="0" fontId="0" fillId="0" borderId="0" xfId="0" applyFont="1"/>
    <xf numFmtId="0" fontId="1" fillId="0" borderId="0" xfId="0" applyFont="1" applyFill="1"/>
    <xf numFmtId="0" fontId="1" fillId="0" borderId="0" xfId="0" applyFont="1" applyAlignment="1"/>
    <xf numFmtId="0" fontId="1" fillId="0" borderId="0" xfId="0" applyFont="1"/>
    <xf numFmtId="0" fontId="8" fillId="0" borderId="0" xfId="0" applyFont="1" applyBorder="1" applyAlignment="1">
      <alignment horizontal="center" vertical="top" wrapText="1"/>
    </xf>
    <xf numFmtId="0" fontId="1" fillId="0" borderId="0" xfId="0" applyFont="1" applyFill="1" applyAlignment="1"/>
    <xf numFmtId="0" fontId="1" fillId="0" borderId="0" xfId="0" applyFont="1" applyBorder="1" applyAlignment="1">
      <alignment horizontal="center" vertical="top"/>
    </xf>
    <xf numFmtId="0" fontId="7" fillId="0" borderId="0" xfId="0" applyFont="1" applyAlignment="1">
      <alignment horizontal="left" vertical="top" wrapText="1"/>
    </xf>
    <xf numFmtId="0" fontId="1" fillId="0" borderId="0" xfId="0" applyFont="1" applyFill="1" applyAlignment="1">
      <alignment vertical="center"/>
    </xf>
    <xf numFmtId="0" fontId="1" fillId="0" borderId="0" xfId="0" applyFont="1" applyAlignment="1">
      <alignment vertical="center"/>
    </xf>
    <xf numFmtId="0" fontId="9" fillId="0" borderId="0" xfId="0" applyFont="1" applyFill="1"/>
    <xf numFmtId="0" fontId="9" fillId="0" borderId="0" xfId="0" applyFont="1"/>
    <xf numFmtId="0" fontId="2" fillId="0" borderId="10" xfId="0" applyFont="1" applyFill="1" applyBorder="1"/>
    <xf numFmtId="0" fontId="5" fillId="0" borderId="0" xfId="0" applyFont="1" applyFill="1" applyBorder="1"/>
    <xf numFmtId="0" fontId="5" fillId="0" borderId="11" xfId="0" applyFont="1" applyFill="1" applyBorder="1"/>
    <xf numFmtId="0" fontId="1" fillId="0" borderId="2" xfId="0" applyFont="1"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2"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9" xfId="0" applyFont="1" applyBorder="1" applyAlignment="1" applyProtection="1">
      <alignment horizontal="center"/>
      <protection locked="0"/>
    </xf>
    <xf numFmtId="2" fontId="1" fillId="0" borderId="16" xfId="0" applyNumberFormat="1" applyFont="1" applyBorder="1" applyAlignment="1" applyProtection="1">
      <alignment horizontal="center" vertical="top"/>
      <protection locked="0"/>
    </xf>
    <xf numFmtId="0" fontId="1" fillId="0" borderId="16" xfId="0" applyFont="1" applyBorder="1" applyAlignment="1" applyProtection="1">
      <alignment horizontal="center"/>
      <protection locked="0"/>
    </xf>
    <xf numFmtId="0" fontId="1" fillId="10" borderId="4" xfId="0" applyFont="1" applyFill="1" applyBorder="1" applyProtection="1"/>
    <xf numFmtId="0" fontId="9" fillId="10" borderId="4" xfId="0" applyFont="1" applyFill="1" applyBorder="1" applyAlignment="1" applyProtection="1"/>
    <xf numFmtId="0" fontId="1" fillId="10" borderId="0" xfId="0" applyFont="1" applyFill="1" applyBorder="1" applyProtection="1"/>
    <xf numFmtId="0" fontId="17" fillId="10" borderId="0" xfId="0" applyFont="1" applyFill="1" applyBorder="1" applyAlignment="1" applyProtection="1">
      <alignment vertical="top"/>
    </xf>
    <xf numFmtId="0" fontId="1" fillId="10" borderId="6" xfId="0" applyFont="1" applyFill="1" applyBorder="1" applyAlignment="1" applyProtection="1">
      <alignment horizontal="right" vertical="center"/>
    </xf>
    <xf numFmtId="0" fontId="1" fillId="10" borderId="2" xfId="0" applyFont="1" applyFill="1" applyBorder="1" applyAlignment="1" applyProtection="1"/>
    <xf numFmtId="0" fontId="1" fillId="10" borderId="2" xfId="0" applyFont="1" applyFill="1" applyBorder="1" applyAlignment="1" applyProtection="1">
      <alignment vertical="top"/>
    </xf>
    <xf numFmtId="0" fontId="1" fillId="10" borderId="7" xfId="0" applyFont="1" applyFill="1" applyBorder="1" applyAlignment="1" applyProtection="1"/>
    <xf numFmtId="0" fontId="1" fillId="0" borderId="4" xfId="0" applyFont="1" applyBorder="1" applyAlignment="1" applyProtection="1">
      <alignment horizontal="center" vertical="top"/>
      <protection locked="0"/>
    </xf>
    <xf numFmtId="0" fontId="5" fillId="0" borderId="0" xfId="0" applyFont="1" applyAlignment="1"/>
    <xf numFmtId="0" fontId="3" fillId="10" borderId="0" xfId="0" applyFont="1" applyFill="1" applyBorder="1" applyAlignment="1">
      <alignment horizontal="center" vertical="top"/>
    </xf>
    <xf numFmtId="0" fontId="6" fillId="10" borderId="0" xfId="0" applyFont="1" applyFill="1" applyBorder="1"/>
    <xf numFmtId="0" fontId="1" fillId="10" borderId="0" xfId="0" applyFont="1" applyFill="1" applyBorder="1" applyAlignment="1">
      <alignment horizontal="left" vertical="top"/>
    </xf>
    <xf numFmtId="0" fontId="1" fillId="10" borderId="0" xfId="0" applyFont="1" applyFill="1" applyBorder="1"/>
    <xf numFmtId="0" fontId="1" fillId="10" borderId="10" xfId="0" applyFont="1" applyFill="1" applyBorder="1" applyAlignment="1">
      <alignment horizontal="left" vertical="top"/>
    </xf>
    <xf numFmtId="0" fontId="3" fillId="10" borderId="0" xfId="0" applyFont="1" applyFill="1" applyBorder="1" applyAlignment="1">
      <alignment horizontal="left" vertical="top"/>
    </xf>
    <xf numFmtId="0" fontId="1" fillId="10" borderId="0" xfId="0" applyFont="1" applyFill="1" applyBorder="1" applyAlignment="1">
      <alignment horizontal="center" vertical="top"/>
    </xf>
    <xf numFmtId="6" fontId="1" fillId="10" borderId="0" xfId="0" applyNumberFormat="1" applyFont="1" applyFill="1" applyBorder="1" applyAlignment="1">
      <alignment horizontal="left" vertical="top"/>
    </xf>
    <xf numFmtId="44" fontId="1" fillId="10" borderId="0" xfId="0" applyNumberFormat="1" applyFont="1" applyFill="1" applyBorder="1" applyAlignment="1">
      <alignment horizontal="left" vertical="top"/>
    </xf>
    <xf numFmtId="44" fontId="1" fillId="10" borderId="11" xfId="0" applyNumberFormat="1" applyFont="1" applyFill="1" applyBorder="1" applyAlignment="1">
      <alignment horizontal="left" vertical="top"/>
    </xf>
    <xf numFmtId="0" fontId="6" fillId="10" borderId="0" xfId="0" applyFont="1" applyFill="1" applyBorder="1" applyAlignment="1">
      <alignment horizontal="left"/>
    </xf>
    <xf numFmtId="0" fontId="6" fillId="10" borderId="0" xfId="0" applyFont="1" applyFill="1" applyBorder="1" applyAlignment="1"/>
    <xf numFmtId="0" fontId="3" fillId="10" borderId="0" xfId="0" applyFont="1" applyFill="1" applyBorder="1" applyAlignment="1"/>
    <xf numFmtId="0" fontId="3" fillId="10" borderId="0" xfId="0" applyFont="1" applyFill="1" applyBorder="1" applyAlignment="1">
      <alignment horizontal="left"/>
    </xf>
    <xf numFmtId="0" fontId="1" fillId="10" borderId="11" xfId="0" applyFont="1" applyFill="1" applyBorder="1" applyAlignment="1">
      <alignment horizontal="left"/>
    </xf>
    <xf numFmtId="0" fontId="1" fillId="10" borderId="10" xfId="0" applyFont="1" applyFill="1" applyBorder="1" applyAlignment="1">
      <alignment horizontal="left" wrapText="1"/>
    </xf>
    <xf numFmtId="0" fontId="1" fillId="10" borderId="0" xfId="0" applyFont="1" applyFill="1" applyBorder="1" applyAlignment="1">
      <alignment horizontal="left" wrapText="1"/>
    </xf>
    <xf numFmtId="0" fontId="1" fillId="10" borderId="10" xfId="0" applyFont="1" applyFill="1" applyBorder="1" applyAlignment="1">
      <alignment horizontal="left" vertical="top" wrapText="1"/>
    </xf>
    <xf numFmtId="0" fontId="1" fillId="10" borderId="0" xfId="0" applyFont="1" applyFill="1" applyBorder="1" applyAlignment="1">
      <alignment horizontal="left" vertical="top" wrapText="1"/>
    </xf>
    <xf numFmtId="164" fontId="1" fillId="10" borderId="0" xfId="0" applyNumberFormat="1" applyFont="1" applyFill="1" applyBorder="1" applyAlignment="1"/>
    <xf numFmtId="0" fontId="1" fillId="10" borderId="0" xfId="0" applyFont="1" applyFill="1" applyBorder="1" applyAlignment="1">
      <alignment vertical="top" wrapText="1"/>
    </xf>
    <xf numFmtId="0" fontId="1" fillId="10" borderId="11" xfId="0" applyFont="1" applyFill="1" applyBorder="1" applyAlignment="1">
      <alignment horizontal="left" vertical="top"/>
    </xf>
    <xf numFmtId="0" fontId="1" fillId="10" borderId="31" xfId="0" applyFont="1" applyFill="1" applyBorder="1" applyAlignment="1">
      <alignment horizontal="left" vertical="top" wrapText="1"/>
    </xf>
    <xf numFmtId="0" fontId="18" fillId="10" borderId="0" xfId="0" applyFont="1" applyFill="1" applyBorder="1" applyAlignment="1">
      <alignment vertical="top"/>
    </xf>
    <xf numFmtId="8" fontId="1" fillId="10" borderId="0" xfId="0" applyNumberFormat="1" applyFont="1" applyFill="1" applyBorder="1" applyAlignment="1">
      <alignment horizontal="left" vertical="top"/>
    </xf>
    <xf numFmtId="0" fontId="1" fillId="10" borderId="0" xfId="0" applyFont="1" applyFill="1" applyBorder="1" applyAlignment="1">
      <alignment horizontal="left"/>
    </xf>
    <xf numFmtId="0" fontId="2" fillId="10" borderId="0" xfId="0" applyFont="1" applyFill="1" applyBorder="1" applyAlignment="1">
      <alignment horizontal="left" vertical="top"/>
    </xf>
    <xf numFmtId="0" fontId="1" fillId="10" borderId="0" xfId="0" applyFont="1" applyFill="1" applyBorder="1" applyAlignment="1"/>
    <xf numFmtId="0" fontId="2" fillId="10" borderId="0" xfId="0" applyFont="1" applyFill="1" applyBorder="1" applyAlignment="1"/>
    <xf numFmtId="0" fontId="2" fillId="10" borderId="0" xfId="0" applyFont="1" applyFill="1" applyBorder="1" applyAlignment="1">
      <alignment horizontal="left"/>
    </xf>
    <xf numFmtId="0" fontId="1" fillId="10" borderId="4" xfId="0" applyFont="1" applyFill="1" applyBorder="1" applyAlignment="1">
      <alignment horizontal="center" vertical="top"/>
    </xf>
    <xf numFmtId="164" fontId="1" fillId="10" borderId="0" xfId="0" applyNumberFormat="1" applyFont="1" applyFill="1" applyBorder="1" applyAlignment="1">
      <alignment horizontal="left" vertical="center" wrapText="1"/>
    </xf>
    <xf numFmtId="164" fontId="1" fillId="10" borderId="11" xfId="0" applyNumberFormat="1" applyFont="1" applyFill="1" applyBorder="1" applyAlignment="1">
      <alignment horizontal="left" vertical="center" wrapText="1"/>
    </xf>
    <xf numFmtId="0" fontId="1" fillId="10" borderId="10" xfId="0" applyFont="1" applyFill="1" applyBorder="1" applyAlignment="1">
      <alignment vertical="top"/>
    </xf>
    <xf numFmtId="0" fontId="1" fillId="10" borderId="10" xfId="0" applyFont="1" applyFill="1" applyBorder="1" applyAlignment="1">
      <alignment vertical="top" wrapText="1"/>
    </xf>
    <xf numFmtId="0" fontId="1" fillId="10" borderId="11" xfId="0" applyFont="1" applyFill="1" applyBorder="1"/>
    <xf numFmtId="6" fontId="3" fillId="10" borderId="0" xfId="0" applyNumberFormat="1" applyFont="1" applyFill="1" applyBorder="1" applyAlignment="1">
      <alignment horizontal="left" vertical="top"/>
    </xf>
    <xf numFmtId="6" fontId="2" fillId="10" borderId="11" xfId="0" applyNumberFormat="1" applyFont="1" applyFill="1" applyBorder="1" applyAlignment="1">
      <alignment horizontal="center" vertical="top"/>
    </xf>
    <xf numFmtId="44" fontId="1" fillId="10" borderId="0" xfId="0" applyNumberFormat="1" applyFont="1" applyFill="1" applyBorder="1" applyAlignment="1">
      <alignment horizontal="center"/>
    </xf>
    <xf numFmtId="0" fontId="6" fillId="10" borderId="0" xfId="0" applyFont="1" applyFill="1" applyBorder="1" applyAlignment="1">
      <alignment vertical="top"/>
    </xf>
    <xf numFmtId="0" fontId="1" fillId="10" borderId="31" xfId="0" applyFont="1" applyFill="1" applyBorder="1" applyAlignment="1">
      <alignment horizontal="left" vertical="top"/>
    </xf>
    <xf numFmtId="0" fontId="6" fillId="10" borderId="0" xfId="0" applyFont="1" applyFill="1" applyBorder="1" applyAlignment="1">
      <alignment horizontal="left" vertical="top"/>
    </xf>
    <xf numFmtId="0" fontId="3" fillId="10" borderId="0" xfId="0" applyFont="1" applyFill="1" applyBorder="1"/>
    <xf numFmtId="2" fontId="1" fillId="10" borderId="0" xfId="0" applyNumberFormat="1" applyFont="1" applyFill="1" applyBorder="1" applyAlignment="1">
      <alignment horizontal="center" vertical="top"/>
    </xf>
    <xf numFmtId="6" fontId="1" fillId="10" borderId="0" xfId="0" applyNumberFormat="1" applyFont="1" applyFill="1" applyBorder="1" applyAlignment="1">
      <alignment vertical="top"/>
    </xf>
    <xf numFmtId="0" fontId="1" fillId="10" borderId="0" xfId="0" applyFont="1" applyFill="1" applyBorder="1" applyAlignment="1">
      <alignment vertical="top"/>
    </xf>
    <xf numFmtId="44" fontId="1" fillId="10" borderId="0" xfId="0" applyNumberFormat="1" applyFont="1" applyFill="1" applyBorder="1" applyAlignment="1">
      <alignment vertical="top"/>
    </xf>
    <xf numFmtId="44" fontId="1" fillId="10" borderId="11" xfId="0" applyNumberFormat="1" applyFont="1" applyFill="1" applyBorder="1" applyAlignment="1">
      <alignment vertical="top"/>
    </xf>
    <xf numFmtId="0" fontId="1" fillId="10" borderId="6" xfId="0" applyFont="1" applyFill="1" applyBorder="1" applyAlignment="1">
      <alignment horizontal="left" vertical="top"/>
    </xf>
    <xf numFmtId="0" fontId="1" fillId="10" borderId="2" xfId="0" applyFont="1" applyFill="1" applyBorder="1" applyAlignment="1">
      <alignment horizontal="left" vertical="top"/>
    </xf>
    <xf numFmtId="0" fontId="1" fillId="10" borderId="2" xfId="0" applyFont="1" applyFill="1" applyBorder="1"/>
    <xf numFmtId="0" fontId="1" fillId="10" borderId="2" xfId="0" applyFont="1" applyFill="1" applyBorder="1" applyAlignment="1">
      <alignment horizontal="center" vertical="top"/>
    </xf>
    <xf numFmtId="6" fontId="1" fillId="10" borderId="2" xfId="0" applyNumberFormat="1" applyFont="1" applyFill="1" applyBorder="1" applyAlignment="1">
      <alignment horizontal="left" vertical="top"/>
    </xf>
    <xf numFmtId="44" fontId="1" fillId="10" borderId="2" xfId="0" applyNumberFormat="1" applyFont="1" applyFill="1" applyBorder="1" applyAlignment="1">
      <alignment horizontal="left" vertical="top"/>
    </xf>
    <xf numFmtId="44" fontId="1" fillId="10" borderId="7" xfId="0" applyNumberFormat="1" applyFont="1" applyFill="1" applyBorder="1" applyAlignment="1">
      <alignment horizontal="left" vertical="top"/>
    </xf>
    <xf numFmtId="0" fontId="3" fillId="10" borderId="0" xfId="0" applyFont="1" applyFill="1" applyBorder="1" applyAlignment="1">
      <alignment horizontal="left" vertical="top" wrapText="1"/>
    </xf>
    <xf numFmtId="0" fontId="21" fillId="10" borderId="3" xfId="0" applyFont="1" applyFill="1" applyBorder="1" applyAlignment="1">
      <alignment horizontal="left"/>
    </xf>
    <xf numFmtId="0" fontId="21" fillId="10" borderId="4" xfId="0" applyFont="1" applyFill="1" applyBorder="1" applyAlignment="1">
      <alignment horizontal="left"/>
    </xf>
    <xf numFmtId="164" fontId="1" fillId="10" borderId="0" xfId="0" applyNumberFormat="1" applyFont="1" applyFill="1" applyBorder="1" applyAlignment="1">
      <alignment horizontal="center"/>
    </xf>
    <xf numFmtId="0" fontId="1" fillId="10" borderId="10" xfId="0" applyFont="1" applyFill="1" applyBorder="1" applyAlignment="1" applyProtection="1">
      <alignment horizontal="left" vertical="top" wrapText="1"/>
    </xf>
    <xf numFmtId="0" fontId="1" fillId="10" borderId="0" xfId="0" applyFont="1" applyFill="1" applyBorder="1" applyAlignment="1" applyProtection="1">
      <alignment horizontal="left" vertical="top" wrapText="1"/>
    </xf>
    <xf numFmtId="164" fontId="1" fillId="10" borderId="0" xfId="0" applyNumberFormat="1" applyFont="1" applyFill="1" applyBorder="1" applyAlignment="1" applyProtection="1">
      <alignment horizontal="center"/>
    </xf>
    <xf numFmtId="0" fontId="1" fillId="10" borderId="0" xfId="0" applyFont="1" applyFill="1" applyBorder="1" applyAlignment="1" applyProtection="1">
      <alignment vertical="top"/>
    </xf>
    <xf numFmtId="0" fontId="1" fillId="10" borderId="0" xfId="0" applyFont="1" applyFill="1" applyBorder="1" applyAlignment="1" applyProtection="1">
      <alignment vertical="top" wrapText="1"/>
    </xf>
    <xf numFmtId="0" fontId="1" fillId="10" borderId="0" xfId="0" applyFont="1" applyFill="1" applyBorder="1" applyAlignment="1" applyProtection="1">
      <alignment horizontal="left" vertical="top"/>
    </xf>
    <xf numFmtId="0" fontId="2" fillId="10" borderId="4" xfId="0" applyFont="1" applyFill="1" applyBorder="1" applyAlignment="1">
      <alignment horizontal="left" vertical="top"/>
    </xf>
    <xf numFmtId="0" fontId="21" fillId="10" borderId="5" xfId="0" applyFont="1" applyFill="1" applyBorder="1" applyAlignment="1">
      <alignment horizontal="left"/>
    </xf>
    <xf numFmtId="0" fontId="1" fillId="10" borderId="0" xfId="0" applyNumberFormat="1" applyFont="1" applyFill="1" applyBorder="1" applyAlignment="1" applyProtection="1">
      <alignment horizontal="center"/>
    </xf>
    <xf numFmtId="44" fontId="1" fillId="10" borderId="0" xfId="0" applyNumberFormat="1" applyFont="1" applyFill="1" applyBorder="1" applyAlignment="1"/>
    <xf numFmtId="44" fontId="1" fillId="10" borderId="11" xfId="0" applyNumberFormat="1" applyFont="1" applyFill="1" applyBorder="1" applyAlignment="1"/>
    <xf numFmtId="0" fontId="1" fillId="10" borderId="10" xfId="0" applyFont="1" applyFill="1" applyBorder="1" applyAlignment="1" applyProtection="1">
      <alignment horizontal="left" vertical="top"/>
    </xf>
    <xf numFmtId="0" fontId="1" fillId="10" borderId="0" xfId="0" applyFont="1" applyFill="1" applyBorder="1" applyAlignment="1" applyProtection="1">
      <alignment horizontal="center" vertical="top"/>
    </xf>
    <xf numFmtId="6" fontId="1" fillId="10" borderId="0" xfId="0" applyNumberFormat="1" applyFont="1" applyFill="1" applyBorder="1" applyAlignment="1" applyProtection="1">
      <alignment horizontal="left" vertical="top"/>
    </xf>
    <xf numFmtId="44" fontId="1" fillId="10" borderId="0" xfId="0" applyNumberFormat="1" applyFont="1" applyFill="1" applyBorder="1" applyAlignment="1" applyProtection="1">
      <alignment horizontal="left" vertical="top"/>
    </xf>
    <xf numFmtId="44" fontId="1" fillId="10" borderId="11" xfId="0" applyNumberFormat="1" applyFont="1" applyFill="1" applyBorder="1" applyAlignment="1" applyProtection="1">
      <alignment horizontal="left" vertical="top"/>
    </xf>
    <xf numFmtId="0" fontId="5" fillId="0" borderId="28" xfId="0" applyFont="1" applyFill="1" applyBorder="1" applyAlignment="1" applyProtection="1">
      <alignment horizontal="left"/>
      <protection locked="0"/>
    </xf>
    <xf numFmtId="0" fontId="5" fillId="0" borderId="29" xfId="0" applyFont="1" applyFill="1" applyBorder="1" applyAlignment="1" applyProtection="1">
      <alignment horizontal="left"/>
      <protection locked="0"/>
    </xf>
    <xf numFmtId="0" fontId="5" fillId="0" borderId="30" xfId="0" applyFont="1" applyFill="1" applyBorder="1" applyAlignment="1" applyProtection="1">
      <alignment horizontal="left"/>
      <protection locked="0"/>
    </xf>
    <xf numFmtId="0" fontId="19" fillId="10" borderId="0" xfId="0" applyFont="1" applyFill="1" applyBorder="1" applyAlignment="1">
      <alignment horizontal="left" vertical="top"/>
    </xf>
    <xf numFmtId="0" fontId="19" fillId="10" borderId="11" xfId="0" applyFont="1" applyFill="1" applyBorder="1" applyAlignment="1">
      <alignment horizontal="left" vertical="top"/>
    </xf>
    <xf numFmtId="0" fontId="14" fillId="0" borderId="14" xfId="0" applyFont="1" applyBorder="1" applyAlignment="1">
      <alignment horizontal="center"/>
    </xf>
    <xf numFmtId="0" fontId="1" fillId="0" borderId="15" xfId="0" applyFont="1" applyBorder="1" applyAlignment="1">
      <alignment horizontal="center" vertical="top"/>
    </xf>
    <xf numFmtId="0" fontId="11" fillId="0" borderId="17"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horizontal="center" vertical="top" wrapText="1"/>
    </xf>
    <xf numFmtId="0" fontId="4" fillId="3" borderId="8" xfId="0" applyFont="1" applyFill="1" applyBorder="1" applyAlignment="1">
      <alignment horizontal="left" vertical="center"/>
    </xf>
    <xf numFmtId="0" fontId="4" fillId="3" borderId="1" xfId="0" applyFont="1" applyFill="1" applyBorder="1" applyAlignment="1">
      <alignment horizontal="left" vertical="center"/>
    </xf>
    <xf numFmtId="0" fontId="4" fillId="3" borderId="9" xfId="0" applyFont="1" applyFill="1" applyBorder="1" applyAlignment="1">
      <alignment horizontal="left" vertical="center"/>
    </xf>
    <xf numFmtId="0" fontId="26" fillId="0" borderId="13" xfId="0" applyFont="1" applyBorder="1" applyAlignment="1">
      <alignment horizontal="left" vertical="top"/>
    </xf>
    <xf numFmtId="0" fontId="1" fillId="0" borderId="12" xfId="0" applyFont="1" applyBorder="1" applyAlignment="1" applyProtection="1">
      <alignment horizontal="left" vertical="top"/>
      <protection locked="0"/>
    </xf>
    <xf numFmtId="0" fontId="15" fillId="10" borderId="3" xfId="0" applyFont="1" applyFill="1" applyBorder="1" applyAlignment="1">
      <alignment horizontal="left" vertical="top"/>
    </xf>
    <xf numFmtId="0" fontId="15" fillId="10" borderId="4" xfId="0" applyFont="1" applyFill="1" applyBorder="1" applyAlignment="1">
      <alignment horizontal="left" vertical="top"/>
    </xf>
    <xf numFmtId="0" fontId="15" fillId="10" borderId="5" xfId="0" applyFont="1" applyFill="1" applyBorder="1" applyAlignment="1">
      <alignment horizontal="left" vertical="top"/>
    </xf>
    <xf numFmtId="0" fontId="3" fillId="10" borderId="10" xfId="0" applyFont="1" applyFill="1" applyBorder="1" applyAlignment="1">
      <alignment horizontal="left" vertical="top"/>
    </xf>
    <xf numFmtId="0" fontId="3" fillId="10" borderId="0" xfId="0" applyFont="1" applyFill="1" applyBorder="1" applyAlignment="1">
      <alignment horizontal="left" vertical="top"/>
    </xf>
    <xf numFmtId="0" fontId="1" fillId="10" borderId="10" xfId="0" applyFont="1" applyFill="1" applyBorder="1" applyAlignment="1">
      <alignment horizontal="left" vertical="top"/>
    </xf>
    <xf numFmtId="0" fontId="1" fillId="10" borderId="0" xfId="0" applyFont="1" applyFill="1" applyBorder="1" applyAlignment="1">
      <alignment horizontal="left" vertical="top"/>
    </xf>
    <xf numFmtId="6" fontId="1" fillId="10" borderId="0" xfId="0" applyNumberFormat="1" applyFont="1" applyFill="1" applyBorder="1" applyAlignment="1">
      <alignment horizontal="left" vertical="top"/>
    </xf>
    <xf numFmtId="0" fontId="3" fillId="10" borderId="11" xfId="0" applyFont="1" applyFill="1" applyBorder="1" applyAlignment="1">
      <alignment horizontal="left" vertical="top"/>
    </xf>
    <xf numFmtId="0" fontId="5" fillId="0" borderId="1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4" fillId="4" borderId="8" xfId="0" applyFont="1" applyFill="1" applyBorder="1" applyAlignment="1">
      <alignment horizontal="left"/>
    </xf>
    <xf numFmtId="0" fontId="4" fillId="4" borderId="1" xfId="0" applyFont="1" applyFill="1" applyBorder="1" applyAlignment="1">
      <alignment horizontal="left"/>
    </xf>
    <xf numFmtId="0" fontId="4" fillId="4" borderId="9" xfId="0" applyFont="1" applyFill="1" applyBorder="1" applyAlignment="1">
      <alignment horizontal="left"/>
    </xf>
    <xf numFmtId="0" fontId="26" fillId="0" borderId="13" xfId="0" applyFont="1" applyFill="1" applyBorder="1" applyAlignment="1">
      <alignment horizontal="left" vertical="top"/>
    </xf>
    <xf numFmtId="0" fontId="27" fillId="0" borderId="13" xfId="0" applyFont="1" applyFill="1" applyBorder="1" applyAlignment="1">
      <alignment horizontal="left" vertical="top"/>
    </xf>
    <xf numFmtId="0" fontId="1" fillId="0" borderId="12" xfId="0" applyFont="1" applyFill="1" applyBorder="1" applyAlignment="1" applyProtection="1">
      <alignment horizontal="left" vertical="top" wrapText="1"/>
      <protection locked="0"/>
    </xf>
    <xf numFmtId="0" fontId="10" fillId="0" borderId="0" xfId="0" applyFont="1" applyBorder="1" applyAlignment="1">
      <alignment horizontal="right" vertical="top" wrapText="1"/>
    </xf>
    <xf numFmtId="0" fontId="10" fillId="0" borderId="0" xfId="0" applyFont="1" applyBorder="1" applyAlignment="1">
      <alignment horizontal="right" wrapText="1"/>
    </xf>
    <xf numFmtId="44" fontId="1" fillId="10" borderId="2" xfId="0" applyNumberFormat="1" applyFont="1" applyFill="1" applyBorder="1" applyAlignment="1">
      <alignment horizontal="left" vertical="top"/>
    </xf>
    <xf numFmtId="44" fontId="1" fillId="10" borderId="7" xfId="0" applyNumberFormat="1" applyFont="1" applyFill="1" applyBorder="1" applyAlignment="1">
      <alignment horizontal="left" vertical="top"/>
    </xf>
    <xf numFmtId="44" fontId="1" fillId="10" borderId="1" xfId="0" applyNumberFormat="1" applyFont="1" applyFill="1" applyBorder="1" applyAlignment="1">
      <alignment horizontal="left" vertical="top"/>
    </xf>
    <xf numFmtId="44" fontId="1" fillId="10" borderId="9" xfId="0" applyNumberFormat="1" applyFont="1" applyFill="1" applyBorder="1" applyAlignment="1">
      <alignment horizontal="left" vertical="top"/>
    </xf>
    <xf numFmtId="0" fontId="15" fillId="10" borderId="10" xfId="0" applyFont="1" applyFill="1" applyBorder="1" applyAlignment="1">
      <alignment horizontal="left" vertical="top"/>
    </xf>
    <xf numFmtId="0" fontId="15" fillId="10" borderId="0" xfId="0" applyFont="1" applyFill="1" applyBorder="1" applyAlignment="1">
      <alignment horizontal="left" vertical="top"/>
    </xf>
    <xf numFmtId="0" fontId="15" fillId="10" borderId="11" xfId="0" applyFont="1" applyFill="1" applyBorder="1" applyAlignment="1">
      <alignment horizontal="left" vertical="top"/>
    </xf>
    <xf numFmtId="44" fontId="1" fillId="0" borderId="1" xfId="0" applyNumberFormat="1" applyFont="1" applyFill="1" applyBorder="1" applyAlignment="1">
      <alignment horizontal="left" vertical="top"/>
    </xf>
    <xf numFmtId="44" fontId="1" fillId="0" borderId="9" xfId="0" applyNumberFormat="1" applyFont="1" applyFill="1" applyBorder="1" applyAlignment="1">
      <alignment horizontal="left" vertical="top"/>
    </xf>
    <xf numFmtId="0" fontId="1" fillId="10" borderId="10" xfId="0" applyFont="1" applyFill="1" applyBorder="1" applyAlignment="1">
      <alignment vertical="top" wrapText="1"/>
    </xf>
    <xf numFmtId="0" fontId="1" fillId="10" borderId="0" xfId="0" applyFont="1" applyFill="1" applyBorder="1" applyAlignment="1">
      <alignment vertical="top" wrapText="1"/>
    </xf>
    <xf numFmtId="0" fontId="1" fillId="10" borderId="11" xfId="0" applyFont="1" applyFill="1" applyBorder="1" applyAlignment="1">
      <alignment vertical="top" wrapText="1"/>
    </xf>
    <xf numFmtId="0" fontId="16" fillId="10" borderId="3" xfId="0" applyFont="1" applyFill="1" applyBorder="1" applyAlignment="1" applyProtection="1">
      <alignment horizontal="left" vertical="top"/>
    </xf>
    <xf numFmtId="0" fontId="16" fillId="10" borderId="4" xfId="0" applyFont="1" applyFill="1" applyBorder="1" applyAlignment="1" applyProtection="1">
      <alignment horizontal="left" vertical="top"/>
    </xf>
    <xf numFmtId="0" fontId="17" fillId="10" borderId="0" xfId="0" applyFont="1" applyFill="1" applyBorder="1" applyAlignment="1" applyProtection="1">
      <alignment horizontal="left" vertical="top"/>
    </xf>
    <xf numFmtId="0" fontId="17" fillId="10" borderId="11" xfId="0" applyFont="1" applyFill="1" applyBorder="1" applyAlignment="1" applyProtection="1">
      <alignment horizontal="left" vertical="top"/>
    </xf>
    <xf numFmtId="0" fontId="9" fillId="10" borderId="1" xfId="0" applyFont="1" applyFill="1" applyBorder="1" applyAlignment="1" applyProtection="1">
      <alignment horizontal="left"/>
    </xf>
    <xf numFmtId="0" fontId="9" fillId="10" borderId="9" xfId="0" applyFont="1" applyFill="1" applyBorder="1" applyAlignment="1" applyProtection="1">
      <alignment horizontal="left"/>
    </xf>
    <xf numFmtId="0" fontId="1" fillId="10" borderId="8" xfId="0" applyFont="1" applyFill="1" applyBorder="1" applyAlignment="1" applyProtection="1">
      <alignment horizontal="left"/>
    </xf>
    <xf numFmtId="0" fontId="1" fillId="10" borderId="1" xfId="0" applyFont="1" applyFill="1" applyBorder="1" applyAlignment="1" applyProtection="1">
      <alignment horizontal="left"/>
    </xf>
    <xf numFmtId="0" fontId="14" fillId="7" borderId="19" xfId="0" applyFont="1" applyFill="1" applyBorder="1" applyAlignment="1">
      <alignment horizontal="right" vertical="center"/>
    </xf>
    <xf numFmtId="0" fontId="14" fillId="7" borderId="23" xfId="0" applyFont="1" applyFill="1" applyBorder="1" applyAlignment="1">
      <alignment horizontal="right" vertical="center"/>
    </xf>
    <xf numFmtId="0" fontId="14" fillId="7" borderId="16" xfId="0" applyFont="1" applyFill="1" applyBorder="1" applyAlignment="1">
      <alignment horizontal="right" vertical="center"/>
    </xf>
    <xf numFmtId="0" fontId="14" fillId="7" borderId="8" xfId="0" applyFont="1" applyFill="1" applyBorder="1" applyAlignment="1">
      <alignment horizontal="right" vertical="center"/>
    </xf>
    <xf numFmtId="0" fontId="14" fillId="7" borderId="22" xfId="0" applyFont="1" applyFill="1" applyBorder="1" applyAlignment="1">
      <alignment horizontal="right" vertical="center"/>
    </xf>
    <xf numFmtId="0" fontId="14" fillId="7" borderId="24" xfId="0" applyFont="1" applyFill="1" applyBorder="1" applyAlignment="1">
      <alignment horizontal="right" vertical="center"/>
    </xf>
    <xf numFmtId="44" fontId="14" fillId="7" borderId="18" xfId="0" applyNumberFormat="1" applyFont="1" applyFill="1" applyBorder="1" applyAlignment="1">
      <alignment horizontal="left" vertical="center"/>
    </xf>
    <xf numFmtId="44" fontId="14" fillId="7" borderId="19" xfId="0" applyNumberFormat="1" applyFont="1" applyFill="1" applyBorder="1" applyAlignment="1">
      <alignment horizontal="left" vertical="center"/>
    </xf>
    <xf numFmtId="44" fontId="14" fillId="7" borderId="20" xfId="0" applyNumberFormat="1" applyFont="1" applyFill="1" applyBorder="1" applyAlignment="1">
      <alignment horizontal="left" vertical="center"/>
    </xf>
    <xf numFmtId="44" fontId="14" fillId="7" borderId="16" xfId="0" applyNumberFormat="1" applyFont="1" applyFill="1" applyBorder="1" applyAlignment="1">
      <alignment horizontal="left" vertical="center"/>
    </xf>
    <xf numFmtId="44" fontId="14" fillId="7" borderId="21" xfId="0" applyNumberFormat="1" applyFont="1" applyFill="1" applyBorder="1" applyAlignment="1">
      <alignment horizontal="left" vertical="center"/>
    </xf>
    <xf numFmtId="44" fontId="14" fillId="7" borderId="22" xfId="0" applyNumberFormat="1" applyFont="1" applyFill="1" applyBorder="1" applyAlignment="1">
      <alignment horizontal="left" vertical="center"/>
    </xf>
    <xf numFmtId="0" fontId="4" fillId="5" borderId="8" xfId="0" applyFont="1" applyFill="1" applyBorder="1" applyAlignment="1">
      <alignment horizontal="left"/>
    </xf>
    <xf numFmtId="0" fontId="4" fillId="5" borderId="1" xfId="0" applyFont="1" applyFill="1" applyBorder="1" applyAlignment="1">
      <alignment horizontal="left"/>
    </xf>
    <xf numFmtId="0" fontId="4" fillId="5" borderId="9" xfId="0" applyFont="1" applyFill="1" applyBorder="1" applyAlignment="1">
      <alignment horizontal="left"/>
    </xf>
    <xf numFmtId="0" fontId="3" fillId="10" borderId="0" xfId="0" applyFont="1" applyFill="1" applyBorder="1" applyAlignment="1">
      <alignment horizontal="left" vertical="top" wrapText="1"/>
    </xf>
    <xf numFmtId="0" fontId="3" fillId="10" borderId="11" xfId="0" applyFont="1" applyFill="1" applyBorder="1" applyAlignment="1">
      <alignment horizontal="left" vertical="top" wrapText="1"/>
    </xf>
    <xf numFmtId="164" fontId="1" fillId="10" borderId="0" xfId="0" applyNumberFormat="1" applyFont="1" applyFill="1" applyBorder="1" applyAlignment="1">
      <alignment horizontal="center"/>
    </xf>
    <xf numFmtId="0" fontId="1" fillId="10" borderId="10" xfId="0" applyFont="1" applyFill="1" applyBorder="1" applyAlignment="1">
      <alignment horizontal="left" vertical="top" wrapText="1"/>
    </xf>
    <xf numFmtId="0" fontId="1" fillId="10" borderId="0" xfId="0" applyFont="1" applyFill="1" applyBorder="1" applyAlignment="1">
      <alignment horizontal="left" vertical="top" wrapText="1"/>
    </xf>
    <xf numFmtId="42" fontId="1" fillId="10" borderId="2" xfId="0" applyNumberFormat="1" applyFont="1" applyFill="1" applyBorder="1" applyAlignment="1">
      <alignment vertical="top"/>
    </xf>
    <xf numFmtId="42" fontId="1" fillId="10" borderId="7" xfId="0" applyNumberFormat="1" applyFont="1" applyFill="1" applyBorder="1" applyAlignment="1">
      <alignment vertical="top"/>
    </xf>
    <xf numFmtId="0" fontId="4" fillId="6" borderId="8" xfId="0" applyFont="1" applyFill="1" applyBorder="1" applyAlignment="1">
      <alignment horizontal="left"/>
    </xf>
    <xf numFmtId="0" fontId="4" fillId="6" borderId="1" xfId="0" applyFont="1" applyFill="1" applyBorder="1" applyAlignment="1">
      <alignment horizontal="left"/>
    </xf>
    <xf numFmtId="0" fontId="4" fillId="6" borderId="9" xfId="0" applyFont="1" applyFill="1" applyBorder="1" applyAlignment="1">
      <alignment horizontal="left"/>
    </xf>
    <xf numFmtId="0" fontId="29" fillId="2" borderId="25" xfId="0" applyFont="1" applyFill="1" applyBorder="1" applyAlignment="1">
      <alignment horizontal="left" vertical="center"/>
    </xf>
    <xf numFmtId="0" fontId="29" fillId="2" borderId="26" xfId="0" applyFont="1" applyFill="1" applyBorder="1" applyAlignment="1">
      <alignment horizontal="left" vertical="center"/>
    </xf>
    <xf numFmtId="0" fontId="29" fillId="2" borderId="27" xfId="0" applyFont="1" applyFill="1" applyBorder="1" applyAlignment="1">
      <alignment horizontal="left" vertical="center"/>
    </xf>
    <xf numFmtId="42" fontId="1" fillId="10" borderId="4" xfId="0" applyNumberFormat="1" applyFont="1" applyFill="1" applyBorder="1" applyAlignment="1">
      <alignment vertical="top"/>
    </xf>
    <xf numFmtId="42" fontId="1" fillId="10" borderId="5" xfId="0" applyNumberFormat="1" applyFont="1" applyFill="1" applyBorder="1" applyAlignment="1">
      <alignment vertical="top"/>
    </xf>
    <xf numFmtId="164" fontId="1" fillId="10" borderId="0" xfId="0" applyNumberFormat="1" applyFont="1" applyFill="1" applyBorder="1" applyAlignment="1">
      <alignment horizontal="left"/>
    </xf>
    <xf numFmtId="44" fontId="1" fillId="0" borderId="4" xfId="0" applyNumberFormat="1" applyFont="1" applyFill="1" applyBorder="1" applyAlignment="1">
      <alignment horizontal="left" vertical="top"/>
    </xf>
    <xf numFmtId="44" fontId="1" fillId="0" borderId="5" xfId="0" applyNumberFormat="1" applyFont="1" applyFill="1" applyBorder="1" applyAlignment="1">
      <alignment horizontal="left" vertical="top"/>
    </xf>
    <xf numFmtId="0" fontId="1" fillId="10" borderId="10" xfId="0" applyFont="1" applyFill="1" applyBorder="1" applyAlignment="1">
      <alignment horizontal="left"/>
    </xf>
    <xf numFmtId="0" fontId="1" fillId="10" borderId="0" xfId="0" applyFont="1" applyFill="1" applyBorder="1" applyAlignment="1">
      <alignment horizontal="left"/>
    </xf>
    <xf numFmtId="44" fontId="1" fillId="0" borderId="2" xfId="0" applyNumberFormat="1" applyFont="1" applyFill="1" applyBorder="1" applyAlignment="1">
      <alignment horizontal="left"/>
    </xf>
    <xf numFmtId="44" fontId="1" fillId="0" borderId="7" xfId="0" applyNumberFormat="1" applyFont="1" applyFill="1" applyBorder="1" applyAlignment="1">
      <alignment horizontal="left"/>
    </xf>
    <xf numFmtId="3" fontId="1" fillId="0" borderId="0" xfId="1" applyNumberFormat="1" applyFont="1" applyBorder="1" applyAlignment="1" applyProtection="1">
      <alignment horizontal="center" wrapText="1"/>
      <protection locked="0"/>
    </xf>
    <xf numFmtId="3" fontId="1" fillId="0" borderId="2" xfId="1" applyNumberFormat="1" applyFont="1" applyBorder="1" applyAlignment="1" applyProtection="1">
      <alignment horizontal="center" wrapText="1"/>
      <protection locked="0"/>
    </xf>
    <xf numFmtId="44" fontId="1" fillId="10" borderId="0" xfId="0" applyNumberFormat="1" applyFont="1" applyFill="1" applyBorder="1" applyAlignment="1">
      <alignment horizontal="center"/>
    </xf>
    <xf numFmtId="44" fontId="1" fillId="10" borderId="11" xfId="0" applyNumberFormat="1" applyFont="1" applyFill="1" applyBorder="1" applyAlignment="1">
      <alignment horizontal="center"/>
    </xf>
    <xf numFmtId="44" fontId="1" fillId="10" borderId="2" xfId="0" applyNumberFormat="1" applyFont="1" applyFill="1" applyBorder="1" applyAlignment="1">
      <alignment horizontal="center"/>
    </xf>
    <xf numFmtId="44" fontId="1" fillId="10" borderId="7" xfId="0" applyNumberFormat="1" applyFont="1" applyFill="1" applyBorder="1" applyAlignment="1">
      <alignment horizontal="center"/>
    </xf>
    <xf numFmtId="0" fontId="4" fillId="8" borderId="8" xfId="0" applyFont="1" applyFill="1" applyBorder="1" applyAlignment="1">
      <alignment horizontal="left"/>
    </xf>
    <xf numFmtId="0" fontId="4" fillId="8" borderId="1" xfId="0" applyFont="1" applyFill="1" applyBorder="1" applyAlignment="1">
      <alignment horizontal="left"/>
    </xf>
    <xf numFmtId="0" fontId="4" fillId="8" borderId="9" xfId="0" applyFont="1" applyFill="1" applyBorder="1" applyAlignment="1">
      <alignment horizontal="left"/>
    </xf>
    <xf numFmtId="44" fontId="13" fillId="10" borderId="3" xfId="0" applyNumberFormat="1" applyFont="1" applyFill="1" applyBorder="1" applyAlignment="1">
      <alignment horizontal="left" vertical="center"/>
    </xf>
    <xf numFmtId="44" fontId="13" fillId="10" borderId="4" xfId="0" applyNumberFormat="1" applyFont="1" applyFill="1" applyBorder="1" applyAlignment="1">
      <alignment horizontal="left" vertical="center"/>
    </xf>
    <xf numFmtId="44" fontId="13" fillId="10" borderId="5" xfId="0" applyNumberFormat="1" applyFont="1" applyFill="1" applyBorder="1" applyAlignment="1">
      <alignment horizontal="left" vertical="center"/>
    </xf>
    <xf numFmtId="44" fontId="13" fillId="10" borderId="6" xfId="0" applyNumberFormat="1" applyFont="1" applyFill="1" applyBorder="1" applyAlignment="1">
      <alignment horizontal="left" vertical="center"/>
    </xf>
    <xf numFmtId="44" fontId="13" fillId="10" borderId="2" xfId="0" applyNumberFormat="1" applyFont="1" applyFill="1" applyBorder="1" applyAlignment="1">
      <alignment horizontal="left" vertical="center"/>
    </xf>
    <xf numFmtId="44" fontId="13" fillId="10" borderId="7" xfId="0" applyNumberFormat="1" applyFont="1" applyFill="1" applyBorder="1" applyAlignment="1">
      <alignment horizontal="left" vertical="center"/>
    </xf>
    <xf numFmtId="0" fontId="4" fillId="9" borderId="8" xfId="0" applyFont="1" applyFill="1" applyBorder="1" applyAlignment="1">
      <alignment horizontal="left"/>
    </xf>
    <xf numFmtId="0" fontId="4" fillId="9" borderId="1" xfId="0" applyFont="1" applyFill="1" applyBorder="1" applyAlignment="1">
      <alignment horizontal="left"/>
    </xf>
    <xf numFmtId="0" fontId="4" fillId="9" borderId="9" xfId="0" applyFont="1" applyFill="1" applyBorder="1" applyAlignment="1">
      <alignment horizontal="left"/>
    </xf>
    <xf numFmtId="0" fontId="20" fillId="10" borderId="0" xfId="0" applyFont="1" applyFill="1" applyBorder="1" applyAlignment="1">
      <alignment horizontal="left" vertical="top"/>
    </xf>
    <xf numFmtId="0" fontId="20" fillId="10" borderId="11" xfId="0" applyFont="1" applyFill="1" applyBorder="1" applyAlignment="1">
      <alignment horizontal="left" vertical="top"/>
    </xf>
    <xf numFmtId="6" fontId="13" fillId="10" borderId="4" xfId="0" applyNumberFormat="1" applyFont="1" applyFill="1" applyBorder="1" applyAlignment="1">
      <alignment horizontal="left" vertical="center"/>
    </xf>
    <xf numFmtId="6" fontId="13" fillId="10" borderId="5" xfId="0" applyNumberFormat="1" applyFont="1" applyFill="1" applyBorder="1" applyAlignment="1">
      <alignment horizontal="left" vertical="center"/>
    </xf>
    <xf numFmtId="6" fontId="13" fillId="10" borderId="6" xfId="0" applyNumberFormat="1" applyFont="1" applyFill="1" applyBorder="1" applyAlignment="1">
      <alignment horizontal="left" vertical="center"/>
    </xf>
    <xf numFmtId="6" fontId="13" fillId="10" borderId="2" xfId="0" applyNumberFormat="1" applyFont="1" applyFill="1" applyBorder="1" applyAlignment="1">
      <alignment horizontal="left" vertical="center"/>
    </xf>
    <xf numFmtId="6" fontId="13" fillId="10" borderId="7" xfId="0" applyNumberFormat="1" applyFont="1" applyFill="1" applyBorder="1" applyAlignment="1">
      <alignment horizontal="left" vertical="center"/>
    </xf>
    <xf numFmtId="0" fontId="1" fillId="10" borderId="10" xfId="0" applyFont="1" applyFill="1" applyBorder="1" applyAlignment="1">
      <alignment vertical="top"/>
    </xf>
    <xf numFmtId="0" fontId="1" fillId="10" borderId="0" xfId="0" applyFont="1" applyFill="1" applyBorder="1" applyAlignment="1">
      <alignment vertical="top"/>
    </xf>
    <xf numFmtId="0" fontId="9" fillId="10" borderId="1" xfId="0" applyFont="1" applyFill="1" applyBorder="1" applyAlignment="1" applyProtection="1"/>
    <xf numFmtId="0" fontId="1" fillId="0" borderId="16" xfId="0" applyFont="1" applyBorder="1" applyAlignment="1" applyProtection="1">
      <alignment horizontal="left"/>
      <protection locked="0"/>
    </xf>
    <xf numFmtId="0" fontId="1" fillId="0" borderId="2"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44" fontId="13" fillId="10" borderId="16" xfId="0" applyNumberFormat="1" applyFont="1" applyFill="1" applyBorder="1" applyAlignment="1">
      <alignment horizontal="left" vertical="center"/>
    </xf>
    <xf numFmtId="0" fontId="25" fillId="10" borderId="10" xfId="0" applyFont="1" applyFill="1" applyBorder="1" applyAlignment="1">
      <alignment vertical="top" wrapText="1"/>
    </xf>
    <xf numFmtId="0" fontId="25" fillId="10" borderId="0" xfId="0" applyFont="1" applyFill="1" applyBorder="1" applyAlignment="1">
      <alignment vertical="top" wrapText="1"/>
    </xf>
    <xf numFmtId="0" fontId="25" fillId="10" borderId="11" xfId="0" applyFont="1" applyFill="1" applyBorder="1" applyAlignment="1">
      <alignment vertical="top" wrapText="1"/>
    </xf>
    <xf numFmtId="0" fontId="1" fillId="0" borderId="2"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6" fontId="1" fillId="10" borderId="11" xfId="0" applyNumberFormat="1" applyFont="1" applyFill="1" applyBorder="1" applyAlignment="1">
      <alignment horizontal="left" vertical="top"/>
    </xf>
    <xf numFmtId="44" fontId="1" fillId="10" borderId="2" xfId="0" applyNumberFormat="1" applyFont="1" applyFill="1" applyBorder="1" applyAlignment="1">
      <alignment horizontal="left"/>
    </xf>
    <xf numFmtId="44" fontId="1" fillId="10" borderId="7" xfId="0" applyNumberFormat="1" applyFont="1" applyFill="1" applyBorder="1" applyAlignment="1">
      <alignment horizontal="left"/>
    </xf>
    <xf numFmtId="0" fontId="29" fillId="10" borderId="25" xfId="0" applyFont="1" applyFill="1" applyBorder="1" applyAlignment="1">
      <alignment horizontal="left" vertical="center"/>
    </xf>
    <xf numFmtId="0" fontId="29" fillId="10" borderId="26" xfId="0" applyFont="1" applyFill="1" applyBorder="1" applyAlignment="1">
      <alignment horizontal="left" vertical="center"/>
    </xf>
    <xf numFmtId="0" fontId="29" fillId="10" borderId="27" xfId="0" applyFont="1" applyFill="1" applyBorder="1" applyAlignment="1">
      <alignment horizontal="left" vertical="center"/>
    </xf>
    <xf numFmtId="0" fontId="19" fillId="10" borderId="2" xfId="0" applyFont="1" applyFill="1" applyBorder="1" applyAlignment="1">
      <alignment horizontal="left" vertical="top"/>
    </xf>
    <xf numFmtId="0" fontId="19" fillId="10" borderId="7" xfId="0" applyFont="1" applyFill="1" applyBorder="1" applyAlignment="1">
      <alignment horizontal="left" vertical="top"/>
    </xf>
    <xf numFmtId="44" fontId="1" fillId="0" borderId="2" xfId="0" applyNumberFormat="1" applyFont="1" applyFill="1" applyBorder="1" applyAlignment="1">
      <alignment horizontal="left" vertical="top"/>
    </xf>
    <xf numFmtId="44" fontId="1" fillId="0" borderId="7" xfId="0" applyNumberFormat="1" applyFont="1" applyFill="1" applyBorder="1" applyAlignment="1">
      <alignment horizontal="left" vertical="top"/>
    </xf>
    <xf numFmtId="0" fontId="22" fillId="0" borderId="17" xfId="0" applyFont="1" applyBorder="1" applyAlignment="1">
      <alignment horizontal="left" vertical="top"/>
    </xf>
    <xf numFmtId="0" fontId="22" fillId="0" borderId="0" xfId="0" applyFont="1" applyBorder="1" applyAlignment="1">
      <alignment horizontal="left" vertical="top"/>
    </xf>
    <xf numFmtId="0" fontId="23" fillId="10" borderId="8" xfId="0" applyFont="1" applyFill="1" applyBorder="1" applyAlignment="1">
      <alignment horizontal="left"/>
    </xf>
    <xf numFmtId="0" fontId="23" fillId="10" borderId="1" xfId="0" applyFont="1" applyFill="1" applyBorder="1" applyAlignment="1">
      <alignment horizontal="left"/>
    </xf>
    <xf numFmtId="0" fontId="23" fillId="10" borderId="9" xfId="0" applyFont="1" applyFill="1" applyBorder="1" applyAlignment="1">
      <alignment horizontal="left"/>
    </xf>
    <xf numFmtId="0" fontId="7" fillId="0" borderId="28" xfId="0" applyFont="1" applyFill="1" applyBorder="1" applyAlignment="1" applyProtection="1">
      <alignment horizontal="left"/>
      <protection locked="0"/>
    </xf>
    <xf numFmtId="0" fontId="7" fillId="0" borderId="29" xfId="0" applyFont="1" applyFill="1" applyBorder="1" applyAlignment="1" applyProtection="1">
      <alignment horizontal="left"/>
      <protection locked="0"/>
    </xf>
    <xf numFmtId="0" fontId="7" fillId="0" borderId="30" xfId="0" applyFont="1" applyFill="1" applyBorder="1" applyAlignment="1" applyProtection="1">
      <alignment horizontal="left"/>
      <protection locked="0"/>
    </xf>
    <xf numFmtId="0" fontId="1" fillId="0" borderId="0"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0" xfId="0" applyFont="1" applyAlignment="1" applyProtection="1">
      <alignment horizontal="center"/>
      <protection locked="0"/>
    </xf>
    <xf numFmtId="44" fontId="1" fillId="10" borderId="4" xfId="0" applyNumberFormat="1" applyFont="1" applyFill="1" applyBorder="1" applyAlignment="1">
      <alignment horizontal="left"/>
    </xf>
    <xf numFmtId="44" fontId="1" fillId="10" borderId="5" xfId="0" applyNumberFormat="1" applyFont="1" applyFill="1" applyBorder="1" applyAlignment="1">
      <alignment horizontal="left"/>
    </xf>
    <xf numFmtId="44" fontId="1" fillId="10" borderId="0" xfId="0" applyNumberFormat="1" applyFont="1" applyFill="1" applyBorder="1" applyAlignment="1">
      <alignment horizontal="left"/>
    </xf>
    <xf numFmtId="44" fontId="1" fillId="10" borderId="11" xfId="0" applyNumberFormat="1" applyFont="1" applyFill="1" applyBorder="1" applyAlignment="1">
      <alignment horizontal="left"/>
    </xf>
    <xf numFmtId="0" fontId="1" fillId="0" borderId="16" xfId="0" applyFont="1" applyBorder="1" applyAlignment="1" applyProtection="1">
      <alignment vertical="top"/>
      <protection locked="0"/>
    </xf>
    <xf numFmtId="44" fontId="1" fillId="10" borderId="0" xfId="0" applyNumberFormat="1" applyFont="1" applyFill="1" applyBorder="1" applyAlignment="1"/>
    <xf numFmtId="44" fontId="1" fillId="10" borderId="11" xfId="0" applyNumberFormat="1" applyFont="1" applyFill="1" applyBorder="1" applyAlignment="1"/>
    <xf numFmtId="44" fontId="1" fillId="10" borderId="2" xfId="0" applyNumberFormat="1" applyFont="1" applyFill="1" applyBorder="1" applyAlignment="1"/>
    <xf numFmtId="44" fontId="1" fillId="10" borderId="7" xfId="0" applyNumberFormat="1" applyFont="1" applyFill="1" applyBorder="1" applyAlignment="1"/>
    <xf numFmtId="44" fontId="1" fillId="0" borderId="4" xfId="0" applyNumberFormat="1" applyFont="1" applyBorder="1" applyAlignment="1"/>
    <xf numFmtId="44" fontId="1" fillId="0" borderId="5" xfId="0" applyNumberFormat="1" applyFont="1" applyBorder="1" applyAlignment="1"/>
    <xf numFmtId="44" fontId="1" fillId="0" borderId="0" xfId="0" applyNumberFormat="1" applyFont="1" applyBorder="1" applyAlignment="1"/>
    <xf numFmtId="44" fontId="1" fillId="0" borderId="11" xfId="0" applyNumberFormat="1" applyFont="1" applyBorder="1" applyAlignment="1"/>
    <xf numFmtId="44" fontId="1" fillId="0" borderId="2" xfId="0" applyNumberFormat="1" applyFont="1" applyBorder="1" applyAlignment="1"/>
    <xf numFmtId="44" fontId="1" fillId="0" borderId="7" xfId="0" applyNumberFormat="1" applyFont="1" applyBorder="1" applyAlignment="1"/>
    <xf numFmtId="1" fontId="1" fillId="0" borderId="0" xfId="0" applyNumberFormat="1" applyFont="1" applyBorder="1" applyAlignment="1" applyProtection="1">
      <alignment horizontal="center"/>
      <protection locked="0"/>
    </xf>
    <xf numFmtId="1" fontId="1" fillId="0" borderId="2" xfId="0" applyNumberFormat="1" applyFont="1" applyBorder="1" applyAlignment="1" applyProtection="1">
      <alignment horizontal="center"/>
      <protection locked="0"/>
    </xf>
    <xf numFmtId="0" fontId="6" fillId="0" borderId="0" xfId="0" applyFont="1" applyAlignment="1">
      <alignment horizontal="left" vertical="top" wrapText="1"/>
    </xf>
    <xf numFmtId="0" fontId="7" fillId="10" borderId="10" xfId="0" applyFont="1" applyFill="1" applyBorder="1" applyAlignment="1"/>
    <xf numFmtId="0" fontId="1" fillId="10" borderId="0" xfId="0" applyFont="1" applyFill="1" applyBorder="1" applyAlignment="1">
      <alignment horizontal="center"/>
    </xf>
    <xf numFmtId="1" fontId="1" fillId="0" borderId="4" xfId="0" applyNumberFormat="1" applyFont="1" applyBorder="1" applyAlignment="1" applyProtection="1">
      <alignment horizontal="center"/>
      <protection locked="0"/>
    </xf>
    <xf numFmtId="42" fontId="1" fillId="10" borderId="16" xfId="0" applyNumberFormat="1" applyFont="1" applyFill="1" applyBorder="1" applyAlignment="1">
      <alignment vertical="top"/>
    </xf>
  </cellXfs>
  <cellStyles count="2">
    <cellStyle name="Comma" xfId="1" builtinId="3"/>
    <cellStyle name="Normal" xfId="0" builtinId="0"/>
  </cellStyles>
  <dxfs count="39">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61"/>
      </font>
    </dxf>
    <dxf>
      <font>
        <color theme="0"/>
      </font>
    </dxf>
    <dxf>
      <font>
        <color theme="0"/>
      </font>
    </dxf>
    <dxf>
      <font>
        <color theme="0" tint="-4.9989318521683403E-2"/>
      </font>
      <fill>
        <patternFill>
          <bgColor theme="0" tint="-4.9989318521683403E-2"/>
        </patternFill>
      </fill>
    </dxf>
    <dxf>
      <font>
        <color theme="0"/>
      </font>
    </dxf>
    <dxf>
      <font>
        <color theme="0"/>
      </font>
    </dxf>
    <dxf>
      <font>
        <color theme="0"/>
      </font>
    </dxf>
    <dxf>
      <font>
        <color theme="0"/>
      </font>
    </dxf>
  </dxfs>
  <tableStyles count="0" defaultTableStyle="TableStyleMedium2" defaultPivotStyle="PivotStyleLight16"/>
  <colors>
    <mruColors>
      <color rgb="FF9966FF"/>
      <color rgb="FFCC66FF"/>
      <color rgb="FFFFFF61"/>
      <color rgb="FFFFFF1D"/>
      <color rgb="FFFFFFCC"/>
      <color rgb="FF990033"/>
      <color rgb="FFCC0066"/>
      <color rgb="FFD60093"/>
      <color rgb="FFA6A200"/>
      <color rgb="FFD263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3.jpe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10</xdr:col>
      <xdr:colOff>190500</xdr:colOff>
      <xdr:row>1</xdr:row>
      <xdr:rowOff>27215</xdr:rowOff>
    </xdr:from>
    <xdr:to>
      <xdr:col>10</xdr:col>
      <xdr:colOff>559816</xdr:colOff>
      <xdr:row>2</xdr:row>
      <xdr:rowOff>177240</xdr:rowOff>
    </xdr:to>
    <xdr:pic>
      <xdr:nvPicPr>
        <xdr:cNvPr id="4" name="Picture 3" descr="SDC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66000"/>
                  </a14:imgEffect>
                </a14:imgLayer>
              </a14:imgProps>
            </a:ext>
            <a:ext uri="{28A0092B-C50C-407E-A947-70E740481C1C}">
              <a14:useLocalDpi xmlns:a14="http://schemas.microsoft.com/office/drawing/2010/main" val="0"/>
            </a:ext>
          </a:extLst>
        </a:blip>
        <a:srcRect/>
        <a:stretch>
          <a:fillRect/>
        </a:stretch>
      </xdr:blipFill>
      <xdr:spPr bwMode="auto">
        <a:xfrm>
          <a:off x="5810250" y="115661"/>
          <a:ext cx="369316" cy="367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312965</xdr:colOff>
      <xdr:row>4</xdr:row>
      <xdr:rowOff>254001</xdr:rowOff>
    </xdr:from>
    <xdr:to>
      <xdr:col>10</xdr:col>
      <xdr:colOff>360589</xdr:colOff>
      <xdr:row>5</xdr:row>
      <xdr:rowOff>172358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447394" y="843644"/>
          <a:ext cx="1254124" cy="204107"/>
        </a:xfrm>
        <a:prstGeom prst="rect">
          <a:avLst/>
        </a:prstGeom>
        <a:solidFill>
          <a:schemeClr val="lt1"/>
        </a:solidFill>
        <a:ln w="3175" cmpd="sng">
          <a:solidFill>
            <a:schemeClr val="tx1">
              <a:lumMod val="50000"/>
              <a:lumOff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ctr" anchorCtr="0"/>
        <a:lstStyle/>
        <a:p>
          <a:r>
            <a:rPr lang="en-US" sz="950" b="1"/>
            <a:t>Effective June 2, 2022</a:t>
          </a:r>
        </a:p>
      </xdr:txBody>
    </xdr:sp>
    <xdr:clientData/>
  </xdr:twoCellAnchor>
  <xdr:twoCellAnchor editAs="oneCell">
    <xdr:from>
      <xdr:col>1</xdr:col>
      <xdr:colOff>68036</xdr:colOff>
      <xdr:row>78</xdr:row>
      <xdr:rowOff>40822</xdr:rowOff>
    </xdr:from>
    <xdr:to>
      <xdr:col>3</xdr:col>
      <xdr:colOff>615723</xdr:colOff>
      <xdr:row>82</xdr:row>
      <xdr:rowOff>61232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a:duotone>
            <a:prstClr val="black"/>
            <a:schemeClr val="accent6">
              <a:lumMod val="75000"/>
              <a:tint val="45000"/>
              <a:satMod val="400000"/>
            </a:schemeClr>
          </a:duotone>
          <a:extLst>
            <a:ext uri="{BEBA8EAE-BF5A-486C-A8C5-ECC9F3942E4B}">
              <a14:imgProps xmlns:a14="http://schemas.microsoft.com/office/drawing/2010/main">
                <a14:imgLayer r:embed="rId4">
                  <a14:imgEffect>
                    <a14:brightnessContrast bright="20000" contrast="-20000"/>
                  </a14:imgEffect>
                </a14:imgLayer>
              </a14:imgProps>
            </a:ext>
          </a:extLst>
        </a:blip>
        <a:srcRect r="3183"/>
        <a:stretch/>
      </xdr:blipFill>
      <xdr:spPr>
        <a:xfrm>
          <a:off x="68036" y="12988018"/>
          <a:ext cx="1874383" cy="517071"/>
        </a:xfrm>
        <a:prstGeom prst="rect">
          <a:avLst/>
        </a:prstGeom>
      </xdr:spPr>
    </xdr:pic>
    <xdr:clientData/>
  </xdr:twoCellAnchor>
  <xdr:twoCellAnchor editAs="oneCell">
    <xdr:from>
      <xdr:col>1</xdr:col>
      <xdr:colOff>22678</xdr:colOff>
      <xdr:row>1</xdr:row>
      <xdr:rowOff>12812</xdr:rowOff>
    </xdr:from>
    <xdr:to>
      <xdr:col>1</xdr:col>
      <xdr:colOff>635000</xdr:colOff>
      <xdr:row>2</xdr:row>
      <xdr:rowOff>186221</xdr:rowOff>
    </xdr:to>
    <xdr:pic>
      <xdr:nvPicPr>
        <xdr:cNvPr id="5" name="Picture 4">
          <a:extLst>
            <a:ext uri="{FF2B5EF4-FFF2-40B4-BE49-F238E27FC236}">
              <a16:creationId xmlns:a16="http://schemas.microsoft.com/office/drawing/2014/main" id="{F404791F-3B4C-4DA3-9993-A84DF596AD0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36071" y="98991"/>
          <a:ext cx="612322" cy="3911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8"/>
  <sheetViews>
    <sheetView showGridLines="0" showRowColHeaders="0" tabSelected="1" zoomScale="210" zoomScaleNormal="210" zoomScaleSheetLayoutView="140" workbookViewId="0">
      <selection activeCell="B20" sqref="B20:E20"/>
    </sheetView>
  </sheetViews>
  <sheetFormatPr defaultColWidth="0" defaultRowHeight="15" zeroHeight="1" x14ac:dyDescent="0.25"/>
  <cols>
    <col min="1" max="1" width="1.7109375" style="5" customWidth="1"/>
    <col min="2" max="2" width="10.7109375" style="5" customWidth="1"/>
    <col min="3" max="3" width="9.140625" style="5" customWidth="1"/>
    <col min="4" max="4" width="10" style="5" customWidth="1"/>
    <col min="5" max="5" width="11.28515625" style="5" customWidth="1"/>
    <col min="6" max="6" width="9.140625" style="5" customWidth="1"/>
    <col min="7" max="7" width="10.7109375" style="5" customWidth="1"/>
    <col min="8" max="8" width="14.28515625" style="5" customWidth="1"/>
    <col min="9" max="9" width="9" style="5" customWidth="1"/>
    <col min="10" max="11" width="9.140625" style="5" customWidth="1"/>
    <col min="12" max="12" width="1.7109375" style="4" customWidth="1"/>
    <col min="13" max="16384" width="9.140625" style="5" hidden="1"/>
  </cols>
  <sheetData>
    <row r="1" spans="1:18" ht="6.95" customHeight="1" thickBot="1" x14ac:dyDescent="0.3"/>
    <row r="2" spans="1:18" ht="17.25" x14ac:dyDescent="0.3">
      <c r="B2" s="117" t="s">
        <v>7</v>
      </c>
      <c r="C2" s="117"/>
      <c r="D2" s="117"/>
      <c r="E2" s="117"/>
      <c r="F2" s="117"/>
      <c r="G2" s="117"/>
      <c r="H2" s="117"/>
      <c r="I2" s="117"/>
      <c r="J2" s="117"/>
      <c r="K2" s="117"/>
    </row>
    <row r="3" spans="1:18" ht="15.75" thickBot="1" x14ac:dyDescent="0.3">
      <c r="B3" s="118" t="s">
        <v>8</v>
      </c>
      <c r="C3" s="118"/>
      <c r="D3" s="118"/>
      <c r="E3" s="118"/>
      <c r="F3" s="118"/>
      <c r="G3" s="118"/>
      <c r="H3" s="118"/>
      <c r="I3" s="118"/>
      <c r="J3" s="118"/>
      <c r="K3" s="118"/>
    </row>
    <row r="4" spans="1:18" ht="6.95" customHeight="1" x14ac:dyDescent="0.25">
      <c r="B4" s="11"/>
      <c r="C4" s="11"/>
      <c r="D4" s="11"/>
      <c r="E4" s="11"/>
      <c r="F4" s="11"/>
      <c r="G4" s="11"/>
      <c r="H4" s="11"/>
      <c r="I4" s="11"/>
      <c r="J4" s="11"/>
      <c r="K4" s="11"/>
    </row>
    <row r="5" spans="1:18" ht="23.1" customHeight="1" x14ac:dyDescent="0.25">
      <c r="B5" s="148" t="s">
        <v>5</v>
      </c>
      <c r="C5" s="148"/>
      <c r="D5" s="148"/>
      <c r="E5" s="148"/>
      <c r="F5" s="148"/>
      <c r="G5" s="148"/>
      <c r="H5" s="119" t="s">
        <v>34</v>
      </c>
      <c r="I5" s="120"/>
      <c r="J5" s="121"/>
      <c r="K5" s="121"/>
    </row>
    <row r="6" spans="1:18" ht="23.1" customHeight="1" x14ac:dyDescent="0.4">
      <c r="B6" s="149" t="s">
        <v>6</v>
      </c>
      <c r="C6" s="149"/>
      <c r="D6" s="149"/>
      <c r="E6" s="149"/>
      <c r="F6" s="149"/>
      <c r="G6" s="149"/>
      <c r="H6" s="119"/>
      <c r="I6" s="120"/>
      <c r="J6" s="121"/>
      <c r="K6" s="121"/>
    </row>
    <row r="7" spans="1:18" ht="20.100000000000001" customHeight="1" x14ac:dyDescent="0.25">
      <c r="B7" s="9"/>
      <c r="C7" s="9"/>
      <c r="D7" s="9"/>
      <c r="E7" s="9"/>
      <c r="F7" s="9"/>
      <c r="G7" s="9"/>
      <c r="H7" s="254" t="s">
        <v>65</v>
      </c>
      <c r="I7" s="255"/>
      <c r="J7" s="255"/>
      <c r="K7" s="255"/>
    </row>
    <row r="8" spans="1:18" ht="6.95" customHeight="1" x14ac:dyDescent="0.25">
      <c r="B8" s="9"/>
      <c r="C8" s="9"/>
      <c r="D8" s="9"/>
      <c r="E8" s="9"/>
      <c r="F8" s="9"/>
      <c r="G8" s="9"/>
      <c r="H8" s="9"/>
      <c r="I8" s="9"/>
      <c r="J8" s="9"/>
      <c r="K8"/>
    </row>
    <row r="9" spans="1:18" ht="15.95" customHeight="1" x14ac:dyDescent="0.25">
      <c r="B9" s="283" t="s">
        <v>97</v>
      </c>
      <c r="C9" s="283"/>
      <c r="D9" s="283"/>
      <c r="E9" s="283"/>
      <c r="F9" s="283"/>
      <c r="G9" s="283"/>
      <c r="H9" s="283"/>
      <c r="I9" s="283"/>
      <c r="J9" s="283"/>
      <c r="K9" s="283"/>
    </row>
    <row r="10" spans="1:18" ht="15.95" customHeight="1" x14ac:dyDescent="0.25">
      <c r="B10" s="283"/>
      <c r="C10" s="283"/>
      <c r="D10" s="283"/>
      <c r="E10" s="283"/>
      <c r="F10" s="283"/>
      <c r="G10" s="283"/>
      <c r="H10" s="283"/>
      <c r="I10" s="283"/>
      <c r="J10" s="283"/>
      <c r="K10" s="283"/>
    </row>
    <row r="11" spans="1:18" ht="15.95" customHeight="1" x14ac:dyDescent="0.25">
      <c r="B11" s="283"/>
      <c r="C11" s="283"/>
      <c r="D11" s="283"/>
      <c r="E11" s="283"/>
      <c r="F11" s="283"/>
      <c r="G11" s="283"/>
      <c r="H11" s="283"/>
      <c r="I11" s="283"/>
      <c r="J11" s="283"/>
      <c r="K11" s="283"/>
    </row>
    <row r="12" spans="1:18" s="1" customFormat="1" ht="19.5" customHeight="1" x14ac:dyDescent="0.2">
      <c r="A12" s="8"/>
      <c r="B12" s="283"/>
      <c r="C12" s="283"/>
      <c r="D12" s="283"/>
      <c r="E12" s="283"/>
      <c r="F12" s="283"/>
      <c r="G12" s="283"/>
      <c r="H12" s="283"/>
      <c r="I12" s="283"/>
      <c r="J12" s="283"/>
      <c r="K12" s="283"/>
      <c r="L12" s="6"/>
      <c r="M12" s="7"/>
      <c r="N12" s="7"/>
      <c r="O12" s="7"/>
      <c r="P12" s="7"/>
      <c r="Q12" s="7"/>
      <c r="R12" s="7"/>
    </row>
    <row r="13" spans="1:18" s="8" customFormat="1" ht="6.95" customHeight="1" x14ac:dyDescent="0.2">
      <c r="B13" s="12"/>
      <c r="C13" s="12"/>
      <c r="D13" s="12"/>
      <c r="E13" s="12"/>
      <c r="F13" s="12"/>
      <c r="G13" s="12"/>
      <c r="H13" s="12"/>
      <c r="I13" s="12"/>
      <c r="J13" s="12"/>
      <c r="K13" s="12"/>
      <c r="L13" s="6"/>
      <c r="M13" s="7"/>
      <c r="N13" s="7"/>
      <c r="O13" s="7"/>
      <c r="P13" s="7"/>
      <c r="Q13" s="7"/>
      <c r="R13" s="7"/>
    </row>
    <row r="14" spans="1:18" s="8" customFormat="1" x14ac:dyDescent="0.25">
      <c r="B14" s="256" t="s">
        <v>66</v>
      </c>
      <c r="C14" s="257"/>
      <c r="D14" s="257"/>
      <c r="E14" s="257"/>
      <c r="F14" s="257"/>
      <c r="G14" s="257"/>
      <c r="H14" s="257"/>
      <c r="I14" s="257"/>
      <c r="J14" s="257"/>
      <c r="K14" s="258"/>
      <c r="L14" s="6"/>
    </row>
    <row r="15" spans="1:18" s="3" customFormat="1" ht="12.95" customHeight="1" x14ac:dyDescent="0.2">
      <c r="B15" s="125" t="s">
        <v>67</v>
      </c>
      <c r="C15" s="125"/>
      <c r="D15" s="125"/>
      <c r="E15" s="125"/>
      <c r="F15" s="125" t="s">
        <v>68</v>
      </c>
      <c r="G15" s="125"/>
      <c r="H15" s="125"/>
      <c r="I15" s="125"/>
      <c r="J15" s="125"/>
      <c r="K15" s="125"/>
      <c r="L15" s="2"/>
      <c r="M15" s="36"/>
      <c r="N15" s="36"/>
      <c r="O15" s="36"/>
      <c r="P15" s="36"/>
      <c r="Q15" s="36"/>
      <c r="R15" s="36"/>
    </row>
    <row r="16" spans="1:18" s="8" customFormat="1" ht="12.95" customHeight="1" x14ac:dyDescent="0.2">
      <c r="B16" s="126"/>
      <c r="C16" s="126"/>
      <c r="D16" s="126"/>
      <c r="E16" s="126"/>
      <c r="F16" s="126"/>
      <c r="G16" s="126"/>
      <c r="H16" s="126"/>
      <c r="I16" s="126"/>
      <c r="J16" s="126"/>
      <c r="K16" s="126"/>
      <c r="L16" s="6"/>
      <c r="M16" s="7"/>
      <c r="N16" s="7"/>
      <c r="O16" s="7"/>
      <c r="P16" s="7"/>
      <c r="Q16" s="7"/>
      <c r="R16" s="7"/>
    </row>
    <row r="17" spans="1:18" s="3" customFormat="1" ht="12.95" customHeight="1" x14ac:dyDescent="0.2">
      <c r="B17" s="125" t="s">
        <v>69</v>
      </c>
      <c r="C17" s="125"/>
      <c r="D17" s="125"/>
      <c r="E17" s="125"/>
      <c r="F17" s="125" t="s">
        <v>70</v>
      </c>
      <c r="G17" s="125"/>
      <c r="H17" s="125"/>
      <c r="I17" s="125"/>
      <c r="J17" s="125"/>
      <c r="K17" s="125"/>
      <c r="L17" s="2"/>
      <c r="M17" s="36"/>
      <c r="N17" s="36"/>
      <c r="O17" s="36"/>
      <c r="P17" s="36"/>
      <c r="Q17" s="36"/>
      <c r="R17" s="36"/>
    </row>
    <row r="18" spans="1:18" s="8" customFormat="1" ht="12.95" customHeight="1" x14ac:dyDescent="0.2">
      <c r="B18" s="126"/>
      <c r="C18" s="126"/>
      <c r="D18" s="126"/>
      <c r="E18" s="126"/>
      <c r="F18" s="126"/>
      <c r="G18" s="126"/>
      <c r="H18" s="126"/>
      <c r="I18" s="126"/>
      <c r="J18" s="126"/>
      <c r="K18" s="126"/>
      <c r="L18" s="6"/>
      <c r="M18" s="7"/>
      <c r="N18" s="7"/>
      <c r="O18" s="7"/>
      <c r="P18" s="7"/>
      <c r="Q18" s="7"/>
      <c r="R18" s="7"/>
    </row>
    <row r="19" spans="1:18" s="3" customFormat="1" ht="12.95" customHeight="1" x14ac:dyDescent="0.2">
      <c r="B19" s="125" t="s">
        <v>93</v>
      </c>
      <c r="C19" s="125"/>
      <c r="D19" s="125"/>
      <c r="E19" s="125"/>
      <c r="F19" s="125" t="s">
        <v>94</v>
      </c>
      <c r="G19" s="125"/>
      <c r="H19" s="125"/>
      <c r="I19" s="125"/>
      <c r="J19" s="125"/>
      <c r="K19" s="125"/>
      <c r="L19" s="2"/>
      <c r="M19" s="36"/>
      <c r="N19" s="36"/>
      <c r="O19" s="36"/>
      <c r="P19" s="36"/>
      <c r="Q19" s="36"/>
      <c r="R19" s="36"/>
    </row>
    <row r="20" spans="1:18" s="8" customFormat="1" ht="12.95" customHeight="1" x14ac:dyDescent="0.2">
      <c r="B20" s="126"/>
      <c r="C20" s="126"/>
      <c r="D20" s="126"/>
      <c r="E20" s="126"/>
      <c r="F20" s="126"/>
      <c r="G20" s="126"/>
      <c r="H20" s="126"/>
      <c r="I20" s="126"/>
      <c r="J20" s="126"/>
      <c r="K20" s="126"/>
      <c r="L20" s="6"/>
      <c r="M20" s="7"/>
      <c r="N20" s="7"/>
      <c r="O20" s="7"/>
      <c r="P20" s="7"/>
      <c r="Q20" s="7"/>
      <c r="R20" s="7"/>
    </row>
    <row r="21" spans="1:18" s="3" customFormat="1" ht="12.95" customHeight="1" x14ac:dyDescent="0.2">
      <c r="B21" s="145" t="s">
        <v>35</v>
      </c>
      <c r="C21" s="146"/>
      <c r="D21" s="146"/>
      <c r="E21" s="146"/>
      <c r="F21" s="146"/>
      <c r="G21" s="146"/>
      <c r="H21" s="146"/>
      <c r="I21" s="146"/>
      <c r="J21" s="146"/>
      <c r="K21" s="146"/>
      <c r="L21" s="2"/>
      <c r="M21" s="36"/>
      <c r="N21" s="36"/>
      <c r="O21" s="36"/>
      <c r="P21" s="36"/>
      <c r="Q21" s="36"/>
      <c r="R21" s="36"/>
    </row>
    <row r="22" spans="1:18" s="8" customFormat="1" ht="24" customHeight="1" x14ac:dyDescent="0.2">
      <c r="B22" s="147"/>
      <c r="C22" s="147"/>
      <c r="D22" s="147"/>
      <c r="E22" s="147"/>
      <c r="F22" s="147"/>
      <c r="G22" s="147"/>
      <c r="H22" s="147"/>
      <c r="I22" s="147"/>
      <c r="J22" s="147"/>
      <c r="K22" s="147"/>
      <c r="L22" s="6"/>
      <c r="M22" s="7"/>
      <c r="N22" s="7"/>
      <c r="O22" s="7"/>
      <c r="P22" s="7"/>
      <c r="Q22" s="7"/>
      <c r="R22" s="7"/>
    </row>
    <row r="23" spans="1:18" s="1" customFormat="1" x14ac:dyDescent="0.25">
      <c r="A23" s="8"/>
      <c r="B23" s="142" t="s">
        <v>71</v>
      </c>
      <c r="C23" s="143"/>
      <c r="D23" s="143"/>
      <c r="E23" s="143"/>
      <c r="F23" s="143"/>
      <c r="G23" s="143"/>
      <c r="H23" s="143"/>
      <c r="I23" s="143"/>
      <c r="J23" s="143"/>
      <c r="K23" s="144"/>
      <c r="L23" s="6"/>
    </row>
    <row r="24" spans="1:18" s="8" customFormat="1" ht="12.75" customHeight="1" x14ac:dyDescent="0.2">
      <c r="B24" s="127" t="s">
        <v>11</v>
      </c>
      <c r="C24" s="128"/>
      <c r="D24" s="128"/>
      <c r="E24" s="128"/>
      <c r="F24" s="128"/>
      <c r="G24" s="128"/>
      <c r="H24" s="128"/>
      <c r="I24" s="128"/>
      <c r="J24" s="128"/>
      <c r="K24" s="129"/>
      <c r="L24" s="6"/>
    </row>
    <row r="25" spans="1:18" s="8" customFormat="1" ht="12.75" customHeight="1" x14ac:dyDescent="0.2">
      <c r="B25" s="130" t="s">
        <v>1</v>
      </c>
      <c r="C25" s="131"/>
      <c r="D25" s="37"/>
      <c r="E25" s="38"/>
      <c r="F25" s="42" t="s">
        <v>2</v>
      </c>
      <c r="G25" s="38"/>
      <c r="H25" s="131" t="s">
        <v>14</v>
      </c>
      <c r="I25" s="131"/>
      <c r="J25" s="131" t="s">
        <v>3</v>
      </c>
      <c r="K25" s="135"/>
      <c r="L25" s="6"/>
    </row>
    <row r="26" spans="1:18" s="8" customFormat="1" ht="12.75" customHeight="1" x14ac:dyDescent="0.2">
      <c r="B26" s="132" t="s">
        <v>12</v>
      </c>
      <c r="C26" s="133"/>
      <c r="D26" s="39"/>
      <c r="E26" s="40"/>
      <c r="F26" s="20"/>
      <c r="G26" s="40"/>
      <c r="H26" s="134">
        <v>3099</v>
      </c>
      <c r="I26" s="134"/>
      <c r="J26" s="150">
        <f t="shared" ref="J26:J33" si="0">F26*H26</f>
        <v>0</v>
      </c>
      <c r="K26" s="151"/>
      <c r="L26" s="6"/>
    </row>
    <row r="27" spans="1:18" s="8" customFormat="1" ht="12.75" customHeight="1" x14ac:dyDescent="0.2">
      <c r="B27" s="132" t="s">
        <v>13</v>
      </c>
      <c r="C27" s="133"/>
      <c r="D27" s="39"/>
      <c r="E27" s="40"/>
      <c r="F27" s="21"/>
      <c r="G27" s="40"/>
      <c r="H27" s="134">
        <v>5165</v>
      </c>
      <c r="I27" s="134"/>
      <c r="J27" s="152">
        <f t="shared" si="0"/>
        <v>0</v>
      </c>
      <c r="K27" s="153"/>
      <c r="L27" s="6"/>
    </row>
    <row r="28" spans="1:18" s="8" customFormat="1" ht="12.75" customHeight="1" x14ac:dyDescent="0.2">
      <c r="B28" s="132" t="s">
        <v>36</v>
      </c>
      <c r="C28" s="133"/>
      <c r="D28" s="39"/>
      <c r="E28" s="40"/>
      <c r="F28" s="21"/>
      <c r="G28" s="40"/>
      <c r="H28" s="134">
        <v>10329</v>
      </c>
      <c r="I28" s="134"/>
      <c r="J28" s="152">
        <f t="shared" si="0"/>
        <v>0</v>
      </c>
      <c r="K28" s="153"/>
      <c r="L28" s="6"/>
    </row>
    <row r="29" spans="1:18" s="8" customFormat="1" ht="12.75" customHeight="1" x14ac:dyDescent="0.2">
      <c r="B29" s="132" t="s">
        <v>37</v>
      </c>
      <c r="C29" s="133"/>
      <c r="D29" s="39"/>
      <c r="E29" s="40"/>
      <c r="F29" s="21"/>
      <c r="G29" s="40"/>
      <c r="H29" s="134">
        <v>16527</v>
      </c>
      <c r="I29" s="134"/>
      <c r="J29" s="152">
        <f t="shared" si="0"/>
        <v>0</v>
      </c>
      <c r="K29" s="153"/>
      <c r="L29" s="6"/>
    </row>
    <row r="30" spans="1:18" s="8" customFormat="1" ht="12.75" customHeight="1" x14ac:dyDescent="0.2">
      <c r="B30" s="132" t="s">
        <v>38</v>
      </c>
      <c r="C30" s="133"/>
      <c r="D30" s="39"/>
      <c r="E30" s="40"/>
      <c r="F30" s="21"/>
      <c r="G30" s="40"/>
      <c r="H30" s="134">
        <v>30988</v>
      </c>
      <c r="I30" s="134"/>
      <c r="J30" s="152">
        <f t="shared" si="0"/>
        <v>0</v>
      </c>
      <c r="K30" s="153"/>
      <c r="L30" s="6"/>
    </row>
    <row r="31" spans="1:18" s="8" customFormat="1" ht="12.75" customHeight="1" x14ac:dyDescent="0.2">
      <c r="B31" s="132" t="s">
        <v>39</v>
      </c>
      <c r="C31" s="133"/>
      <c r="D31" s="39"/>
      <c r="E31" s="40"/>
      <c r="F31" s="21"/>
      <c r="G31" s="40"/>
      <c r="H31" s="134">
        <v>51646</v>
      </c>
      <c r="I31" s="134"/>
      <c r="J31" s="152">
        <f t="shared" si="0"/>
        <v>0</v>
      </c>
      <c r="K31" s="153"/>
      <c r="L31" s="6"/>
    </row>
    <row r="32" spans="1:18" s="8" customFormat="1" ht="12.75" customHeight="1" x14ac:dyDescent="0.2">
      <c r="B32" s="132" t="s">
        <v>40</v>
      </c>
      <c r="C32" s="133"/>
      <c r="D32" s="39"/>
      <c r="E32" s="40"/>
      <c r="F32" s="21"/>
      <c r="G32" s="40"/>
      <c r="H32" s="134">
        <v>103292</v>
      </c>
      <c r="I32" s="134"/>
      <c r="J32" s="152">
        <f t="shared" si="0"/>
        <v>0</v>
      </c>
      <c r="K32" s="153"/>
      <c r="L32" s="6"/>
    </row>
    <row r="33" spans="2:12" s="8" customFormat="1" ht="12.75" customHeight="1" x14ac:dyDescent="0.2">
      <c r="B33" s="132" t="s">
        <v>41</v>
      </c>
      <c r="C33" s="133"/>
      <c r="D33" s="39"/>
      <c r="E33" s="40"/>
      <c r="F33" s="21"/>
      <c r="G33" s="40"/>
      <c r="H33" s="134">
        <v>165268</v>
      </c>
      <c r="I33" s="134"/>
      <c r="J33" s="152">
        <f t="shared" si="0"/>
        <v>0</v>
      </c>
      <c r="K33" s="153"/>
      <c r="L33" s="6"/>
    </row>
    <row r="34" spans="2:12" s="8" customFormat="1" ht="12.75" customHeight="1" x14ac:dyDescent="0.2">
      <c r="B34" s="41"/>
      <c r="C34" s="39"/>
      <c r="D34" s="39"/>
      <c r="E34" s="40"/>
      <c r="F34" s="43"/>
      <c r="G34" s="40"/>
      <c r="H34" s="44"/>
      <c r="I34" s="44"/>
      <c r="J34" s="45"/>
      <c r="K34" s="46"/>
      <c r="L34" s="6"/>
    </row>
    <row r="35" spans="2:12" s="8" customFormat="1" ht="12.75" customHeight="1" x14ac:dyDescent="0.2">
      <c r="B35" s="154" t="s">
        <v>15</v>
      </c>
      <c r="C35" s="155"/>
      <c r="D35" s="155"/>
      <c r="E35" s="155"/>
      <c r="F35" s="155"/>
      <c r="G35" s="155"/>
      <c r="H35" s="155"/>
      <c r="I35" s="155"/>
      <c r="J35" s="155"/>
      <c r="K35" s="156"/>
      <c r="L35" s="6"/>
    </row>
    <row r="36" spans="2:12" s="7" customFormat="1" ht="12.75" customHeight="1" x14ac:dyDescent="0.2">
      <c r="B36" s="130" t="s">
        <v>27</v>
      </c>
      <c r="C36" s="131"/>
      <c r="D36" s="131"/>
      <c r="E36" s="47"/>
      <c r="F36" s="42" t="s">
        <v>2</v>
      </c>
      <c r="G36" s="48"/>
      <c r="H36" s="49" t="s">
        <v>17</v>
      </c>
      <c r="I36" s="47"/>
      <c r="J36" s="50" t="s">
        <v>3</v>
      </c>
      <c r="K36" s="51"/>
      <c r="L36" s="10"/>
    </row>
    <row r="37" spans="2:12" s="8" customFormat="1" ht="6.95" customHeight="1" x14ac:dyDescent="0.2">
      <c r="B37" s="203" t="s">
        <v>72</v>
      </c>
      <c r="C37" s="204"/>
      <c r="D37" s="204"/>
      <c r="E37" s="204"/>
      <c r="F37" s="262"/>
      <c r="G37" s="40"/>
      <c r="H37" s="200">
        <v>225</v>
      </c>
      <c r="I37" s="56"/>
      <c r="J37" s="209">
        <f>F37*H37</f>
        <v>0</v>
      </c>
      <c r="K37" s="210"/>
      <c r="L37" s="6"/>
    </row>
    <row r="38" spans="2:12" s="8" customFormat="1" ht="12.75" customHeight="1" x14ac:dyDescent="0.2">
      <c r="B38" s="203"/>
      <c r="C38" s="204"/>
      <c r="D38" s="204"/>
      <c r="E38" s="204"/>
      <c r="F38" s="263"/>
      <c r="G38" s="40"/>
      <c r="H38" s="200"/>
      <c r="I38" s="56"/>
      <c r="J38" s="211"/>
      <c r="K38" s="212"/>
      <c r="L38" s="6"/>
    </row>
    <row r="39" spans="2:12" s="8" customFormat="1" ht="6.95" customHeight="1" x14ac:dyDescent="0.2">
      <c r="B39" s="52"/>
      <c r="C39" s="53"/>
      <c r="D39" s="53"/>
      <c r="E39" s="53"/>
      <c r="F39" s="264"/>
      <c r="G39" s="40"/>
      <c r="H39" s="200">
        <v>1500</v>
      </c>
      <c r="I39" s="56"/>
      <c r="J39" s="209">
        <f>F39*H39</f>
        <v>0</v>
      </c>
      <c r="K39" s="210"/>
      <c r="L39" s="6"/>
    </row>
    <row r="40" spans="2:12" s="8" customFormat="1" ht="12.75" customHeight="1" x14ac:dyDescent="0.2">
      <c r="B40" s="188" t="s">
        <v>73</v>
      </c>
      <c r="C40" s="189"/>
      <c r="D40" s="189"/>
      <c r="E40" s="189"/>
      <c r="F40" s="263"/>
      <c r="G40" s="40"/>
      <c r="H40" s="200"/>
      <c r="I40" s="56"/>
      <c r="J40" s="211"/>
      <c r="K40" s="212"/>
      <c r="L40" s="6"/>
    </row>
    <row r="41" spans="2:12" s="8" customFormat="1" ht="6.95" customHeight="1" x14ac:dyDescent="0.2">
      <c r="B41" s="54"/>
      <c r="C41" s="55"/>
      <c r="D41" s="55"/>
      <c r="E41" s="55"/>
      <c r="F41" s="264"/>
      <c r="G41" s="40"/>
      <c r="H41" s="200">
        <v>1500</v>
      </c>
      <c r="I41" s="200"/>
      <c r="J41" s="266">
        <f>F41*H41</f>
        <v>0</v>
      </c>
      <c r="K41" s="267"/>
      <c r="L41" s="6"/>
    </row>
    <row r="42" spans="2:12" s="8" customFormat="1" ht="12.75" customHeight="1" x14ac:dyDescent="0.2">
      <c r="B42" s="188" t="s">
        <v>16</v>
      </c>
      <c r="C42" s="189"/>
      <c r="D42" s="189"/>
      <c r="E42" s="189"/>
      <c r="F42" s="265"/>
      <c r="G42" s="40"/>
      <c r="H42" s="200"/>
      <c r="I42" s="200"/>
      <c r="J42" s="268"/>
      <c r="K42" s="269"/>
      <c r="L42" s="6"/>
    </row>
    <row r="43" spans="2:12" s="8" customFormat="1" ht="12.75" customHeight="1" x14ac:dyDescent="0.2">
      <c r="B43" s="188"/>
      <c r="C43" s="189"/>
      <c r="D43" s="189"/>
      <c r="E43" s="189"/>
      <c r="F43" s="265"/>
      <c r="G43" s="39"/>
      <c r="H43" s="200"/>
      <c r="I43" s="200"/>
      <c r="J43" s="268"/>
      <c r="K43" s="269"/>
      <c r="L43" s="6"/>
    </row>
    <row r="44" spans="2:12" s="8" customFormat="1" ht="12.75" customHeight="1" x14ac:dyDescent="0.2">
      <c r="B44" s="188"/>
      <c r="C44" s="189"/>
      <c r="D44" s="189"/>
      <c r="E44" s="189"/>
      <c r="F44" s="263"/>
      <c r="G44" s="39"/>
      <c r="H44" s="200"/>
      <c r="I44" s="200"/>
      <c r="J44" s="245"/>
      <c r="K44" s="246"/>
      <c r="L44" s="6"/>
    </row>
    <row r="45" spans="2:12" s="8" customFormat="1" ht="6.95" customHeight="1" x14ac:dyDescent="0.2">
      <c r="B45" s="54"/>
      <c r="C45" s="55"/>
      <c r="D45" s="55"/>
      <c r="E45" s="55"/>
      <c r="F45" s="57"/>
      <c r="G45" s="39"/>
      <c r="H45" s="39"/>
      <c r="I45" s="39"/>
      <c r="J45" s="39"/>
      <c r="K45" s="58"/>
      <c r="L45" s="6"/>
    </row>
    <row r="46" spans="2:12" s="8" customFormat="1" ht="12.75" customHeight="1" x14ac:dyDescent="0.2">
      <c r="B46" s="54"/>
      <c r="C46" s="55"/>
      <c r="D46" s="55"/>
      <c r="E46" s="55"/>
      <c r="F46" s="57"/>
      <c r="G46" s="39"/>
      <c r="H46" s="39"/>
      <c r="I46" s="250" t="s">
        <v>4</v>
      </c>
      <c r="J46" s="250"/>
      <c r="K46" s="251"/>
      <c r="L46" s="6"/>
    </row>
    <row r="47" spans="2:12" s="8" customFormat="1" ht="12.75" customHeight="1" x14ac:dyDescent="0.2">
      <c r="B47" s="247" t="s">
        <v>79</v>
      </c>
      <c r="C47" s="248"/>
      <c r="D47" s="248"/>
      <c r="E47" s="248"/>
      <c r="F47" s="248"/>
      <c r="G47" s="249"/>
      <c r="H47" s="55"/>
      <c r="I47" s="216">
        <f>SUM(J26:K33)+SUM(J37:K44)</f>
        <v>0</v>
      </c>
      <c r="J47" s="217"/>
      <c r="K47" s="218"/>
      <c r="L47" s="6"/>
    </row>
    <row r="48" spans="2:12" s="8" customFormat="1" ht="12.75" customHeight="1" x14ac:dyDescent="0.2">
      <c r="B48" s="259"/>
      <c r="C48" s="260"/>
      <c r="D48" s="260"/>
      <c r="E48" s="260"/>
      <c r="F48" s="260"/>
      <c r="G48" s="261"/>
      <c r="H48" s="59"/>
      <c r="I48" s="219"/>
      <c r="J48" s="220"/>
      <c r="K48" s="221"/>
      <c r="L48" s="6"/>
    </row>
    <row r="49" spans="2:12" s="8" customFormat="1" ht="6.95" customHeight="1" x14ac:dyDescent="0.2">
      <c r="B49" s="41"/>
      <c r="C49" s="39"/>
      <c r="D49" s="39"/>
      <c r="E49" s="40"/>
      <c r="F49" s="43"/>
      <c r="G49" s="40"/>
      <c r="H49" s="44"/>
      <c r="I49" s="44"/>
      <c r="J49" s="45"/>
      <c r="K49" s="46"/>
      <c r="L49" s="6"/>
    </row>
    <row r="50" spans="2:12" s="8" customFormat="1" x14ac:dyDescent="0.25">
      <c r="B50" s="192" t="s">
        <v>84</v>
      </c>
      <c r="C50" s="193"/>
      <c r="D50" s="193"/>
      <c r="E50" s="193"/>
      <c r="F50" s="193"/>
      <c r="G50" s="193"/>
      <c r="H50" s="193"/>
      <c r="I50" s="193"/>
      <c r="J50" s="193"/>
      <c r="K50" s="194"/>
      <c r="L50" s="6"/>
    </row>
    <row r="51" spans="2:12" s="8" customFormat="1" ht="12.75" customHeight="1" x14ac:dyDescent="0.2">
      <c r="B51" s="127" t="s">
        <v>28</v>
      </c>
      <c r="C51" s="128"/>
      <c r="D51" s="128"/>
      <c r="E51" s="128"/>
      <c r="F51" s="128"/>
      <c r="G51" s="128"/>
      <c r="H51" s="128"/>
      <c r="I51" s="128"/>
      <c r="J51" s="128"/>
      <c r="K51" s="129"/>
      <c r="L51" s="6"/>
    </row>
    <row r="52" spans="2:12" s="8" customFormat="1" ht="12.75" customHeight="1" x14ac:dyDescent="0.2">
      <c r="B52" s="130" t="s">
        <v>1</v>
      </c>
      <c r="C52" s="131"/>
      <c r="D52" s="37"/>
      <c r="E52" s="38"/>
      <c r="F52" s="42" t="s">
        <v>2</v>
      </c>
      <c r="G52" s="38"/>
      <c r="H52" s="131" t="s">
        <v>14</v>
      </c>
      <c r="I52" s="131"/>
      <c r="J52" s="131" t="s">
        <v>3</v>
      </c>
      <c r="K52" s="135"/>
      <c r="L52" s="6"/>
    </row>
    <row r="53" spans="2:12" s="8" customFormat="1" ht="12.75" customHeight="1" x14ac:dyDescent="0.2">
      <c r="B53" s="132" t="s">
        <v>12</v>
      </c>
      <c r="C53" s="133"/>
      <c r="D53" s="39"/>
      <c r="E53" s="40"/>
      <c r="F53" s="20"/>
      <c r="G53" s="40"/>
      <c r="H53" s="134">
        <v>6158</v>
      </c>
      <c r="I53" s="134"/>
      <c r="J53" s="252">
        <f t="shared" ref="J53:J62" si="1">F53*H53</f>
        <v>0</v>
      </c>
      <c r="K53" s="253"/>
      <c r="L53" s="6"/>
    </row>
    <row r="54" spans="2:12" s="8" customFormat="1" ht="12.75" customHeight="1" x14ac:dyDescent="0.2">
      <c r="B54" s="132" t="s">
        <v>13</v>
      </c>
      <c r="C54" s="133"/>
      <c r="D54" s="39"/>
      <c r="E54" s="40"/>
      <c r="F54" s="21"/>
      <c r="G54" s="40"/>
      <c r="H54" s="134">
        <v>10263</v>
      </c>
      <c r="I54" s="134"/>
      <c r="J54" s="157">
        <f t="shared" si="1"/>
        <v>0</v>
      </c>
      <c r="K54" s="158"/>
      <c r="L54" s="6"/>
    </row>
    <row r="55" spans="2:12" s="8" customFormat="1" ht="12.75" customHeight="1" x14ac:dyDescent="0.2">
      <c r="B55" s="132" t="s">
        <v>36</v>
      </c>
      <c r="C55" s="133"/>
      <c r="D55" s="39"/>
      <c r="E55" s="40"/>
      <c r="F55" s="21"/>
      <c r="G55" s="40"/>
      <c r="H55" s="134">
        <v>20525</v>
      </c>
      <c r="I55" s="134"/>
      <c r="J55" s="157">
        <f t="shared" si="1"/>
        <v>0</v>
      </c>
      <c r="K55" s="158"/>
      <c r="L55" s="6"/>
    </row>
    <row r="56" spans="2:12" s="8" customFormat="1" ht="12.75" customHeight="1" x14ac:dyDescent="0.2">
      <c r="B56" s="132" t="s">
        <v>37</v>
      </c>
      <c r="C56" s="133"/>
      <c r="D56" s="39"/>
      <c r="E56" s="40"/>
      <c r="F56" s="21"/>
      <c r="G56" s="40"/>
      <c r="H56" s="134">
        <v>32841</v>
      </c>
      <c r="I56" s="134"/>
      <c r="J56" s="157">
        <f t="shared" si="1"/>
        <v>0</v>
      </c>
      <c r="K56" s="158"/>
      <c r="L56" s="6"/>
    </row>
    <row r="57" spans="2:12" s="8" customFormat="1" ht="12.75" customHeight="1" x14ac:dyDescent="0.2">
      <c r="B57" s="132" t="s">
        <v>38</v>
      </c>
      <c r="C57" s="133"/>
      <c r="D57" s="39"/>
      <c r="E57" s="40"/>
      <c r="F57" s="35"/>
      <c r="G57" s="40"/>
      <c r="H57" s="134">
        <v>61576</v>
      </c>
      <c r="I57" s="134"/>
      <c r="J57" s="201">
        <f t="shared" si="1"/>
        <v>0</v>
      </c>
      <c r="K57" s="202"/>
      <c r="L57" s="6"/>
    </row>
    <row r="58" spans="2:12" s="8" customFormat="1" ht="12.75" customHeight="1" x14ac:dyDescent="0.2">
      <c r="B58" s="132" t="s">
        <v>39</v>
      </c>
      <c r="C58" s="133"/>
      <c r="D58" s="39"/>
      <c r="E58" s="40"/>
      <c r="F58" s="35"/>
      <c r="G58" s="40"/>
      <c r="H58" s="134">
        <v>102627</v>
      </c>
      <c r="I58" s="134"/>
      <c r="J58" s="201">
        <f t="shared" ref="J58" si="2">F58*H58</f>
        <v>0</v>
      </c>
      <c r="K58" s="202"/>
      <c r="L58" s="6"/>
    </row>
    <row r="59" spans="2:12" s="8" customFormat="1" ht="12.75" hidden="1" customHeight="1" x14ac:dyDescent="0.2">
      <c r="B59" s="127" t="s">
        <v>95</v>
      </c>
      <c r="C59" s="128"/>
      <c r="D59" s="128"/>
      <c r="E59" s="128"/>
      <c r="F59" s="128"/>
      <c r="G59" s="128"/>
      <c r="H59" s="128"/>
      <c r="I59" s="128"/>
      <c r="J59" s="128"/>
      <c r="K59" s="129"/>
      <c r="L59" s="6"/>
    </row>
    <row r="60" spans="2:12" s="8" customFormat="1" ht="12.75" hidden="1" customHeight="1" x14ac:dyDescent="0.2">
      <c r="B60" s="130" t="s">
        <v>1</v>
      </c>
      <c r="C60" s="131"/>
      <c r="D60" s="37"/>
      <c r="E60" s="38"/>
      <c r="F60" s="42" t="s">
        <v>2</v>
      </c>
      <c r="G60" s="38"/>
      <c r="H60" s="131" t="s">
        <v>14</v>
      </c>
      <c r="I60" s="131"/>
      <c r="J60" s="131" t="s">
        <v>3</v>
      </c>
      <c r="K60" s="135"/>
      <c r="L60" s="6"/>
    </row>
    <row r="61" spans="2:12" s="8" customFormat="1" ht="12.75" customHeight="1" x14ac:dyDescent="0.2">
      <c r="B61" s="132" t="s">
        <v>40</v>
      </c>
      <c r="C61" s="133"/>
      <c r="D61" s="39"/>
      <c r="E61" s="40"/>
      <c r="F61" s="21"/>
      <c r="G61" s="40"/>
      <c r="H61" s="134">
        <v>205255</v>
      </c>
      <c r="I61" s="134"/>
      <c r="J61" s="157">
        <f t="shared" si="1"/>
        <v>0</v>
      </c>
      <c r="K61" s="158"/>
      <c r="L61" s="6"/>
    </row>
    <row r="62" spans="2:12" s="8" customFormat="1" ht="12.75" customHeight="1" x14ac:dyDescent="0.2">
      <c r="B62" s="132" t="s">
        <v>41</v>
      </c>
      <c r="C62" s="133"/>
      <c r="D62" s="39"/>
      <c r="E62" s="40"/>
      <c r="F62" s="21"/>
      <c r="G62" s="40"/>
      <c r="H62" s="134">
        <v>328408</v>
      </c>
      <c r="I62" s="134"/>
      <c r="J62" s="157">
        <f t="shared" si="1"/>
        <v>0</v>
      </c>
      <c r="K62" s="158"/>
      <c r="L62" s="6"/>
    </row>
    <row r="63" spans="2:12" s="8" customFormat="1" ht="6.95" customHeight="1" x14ac:dyDescent="0.2">
      <c r="B63" s="41"/>
      <c r="C63" s="39"/>
      <c r="D63" s="39"/>
      <c r="E63" s="40"/>
      <c r="F63" s="39"/>
      <c r="G63" s="44"/>
      <c r="H63" s="60"/>
      <c r="I63" s="60"/>
      <c r="J63" s="61"/>
      <c r="K63" s="58"/>
      <c r="L63" s="6"/>
    </row>
    <row r="64" spans="2:12" s="8" customFormat="1" ht="12.75" customHeight="1" x14ac:dyDescent="0.2">
      <c r="B64" s="154" t="s">
        <v>18</v>
      </c>
      <c r="C64" s="155"/>
      <c r="D64" s="155"/>
      <c r="E64" s="155"/>
      <c r="F64" s="155"/>
      <c r="G64" s="155"/>
      <c r="H64" s="155"/>
      <c r="I64" s="155"/>
      <c r="J64" s="155"/>
      <c r="K64" s="156"/>
      <c r="L64" s="6"/>
    </row>
    <row r="65" spans="2:12" s="7" customFormat="1" ht="12.75" customHeight="1" x14ac:dyDescent="0.2">
      <c r="B65" s="130" t="s">
        <v>27</v>
      </c>
      <c r="C65" s="131"/>
      <c r="D65" s="131"/>
      <c r="E65" s="62"/>
      <c r="F65" s="63" t="s">
        <v>2</v>
      </c>
      <c r="G65" s="64"/>
      <c r="H65" s="65" t="s">
        <v>17</v>
      </c>
      <c r="I65" s="62"/>
      <c r="J65" s="66" t="s">
        <v>3</v>
      </c>
      <c r="K65" s="51"/>
      <c r="L65" s="10"/>
    </row>
    <row r="66" spans="2:12" s="8" customFormat="1" ht="17.25" customHeight="1" x14ac:dyDescent="0.2">
      <c r="B66" s="203" t="s">
        <v>19</v>
      </c>
      <c r="C66" s="204"/>
      <c r="D66" s="204"/>
      <c r="E66" s="204"/>
      <c r="F66" s="22"/>
      <c r="G66" s="40"/>
      <c r="H66" s="200">
        <v>150</v>
      </c>
      <c r="I66" s="200"/>
      <c r="J66" s="205">
        <f>F66*H66</f>
        <v>0</v>
      </c>
      <c r="K66" s="206"/>
      <c r="L66" s="6"/>
    </row>
    <row r="67" spans="2:12" s="8" customFormat="1" ht="12.75" customHeight="1" x14ac:dyDescent="0.2">
      <c r="B67" s="188" t="s">
        <v>77</v>
      </c>
      <c r="C67" s="189"/>
      <c r="D67" s="189"/>
      <c r="E67" s="189"/>
      <c r="F67" s="67"/>
      <c r="G67" s="40"/>
      <c r="H67" s="68"/>
      <c r="I67" s="68"/>
      <c r="J67" s="68"/>
      <c r="K67" s="69"/>
      <c r="L67" s="6"/>
    </row>
    <row r="68" spans="2:12" s="8" customFormat="1" ht="12.75" customHeight="1" x14ac:dyDescent="0.2">
      <c r="B68" s="132" t="s">
        <v>78</v>
      </c>
      <c r="C68" s="133"/>
      <c r="D68" s="133"/>
      <c r="E68" s="236"/>
      <c r="F68" s="236"/>
      <c r="G68" s="236"/>
      <c r="H68" s="236"/>
      <c r="I68" s="236"/>
      <c r="J68" s="236"/>
      <c r="K68" s="237"/>
      <c r="L68" s="6"/>
    </row>
    <row r="69" spans="2:12" s="8" customFormat="1" ht="12.75" customHeight="1" x14ac:dyDescent="0.2">
      <c r="B69" s="70" t="s">
        <v>20</v>
      </c>
      <c r="C69" s="57"/>
      <c r="D69" s="57"/>
      <c r="E69" s="57"/>
      <c r="F69" s="57"/>
      <c r="G69" s="40"/>
      <c r="H69" s="200"/>
      <c r="I69" s="200"/>
      <c r="J69" s="134"/>
      <c r="K69" s="244"/>
      <c r="L69" s="6"/>
    </row>
    <row r="70" spans="2:12" s="8" customFormat="1" ht="12.75" customHeight="1" x14ac:dyDescent="0.2">
      <c r="B70" s="71"/>
      <c r="C70" s="57"/>
      <c r="D70" s="57"/>
      <c r="E70" s="57"/>
      <c r="F70" s="57"/>
      <c r="G70" s="39"/>
      <c r="H70" s="39"/>
      <c r="I70" s="115" t="s">
        <v>21</v>
      </c>
      <c r="J70" s="115"/>
      <c r="K70" s="116"/>
      <c r="L70" s="6"/>
    </row>
    <row r="71" spans="2:12" s="8" customFormat="1" ht="12.75" customHeight="1" x14ac:dyDescent="0.2">
      <c r="B71" s="247" t="s">
        <v>80</v>
      </c>
      <c r="C71" s="248"/>
      <c r="D71" s="248"/>
      <c r="E71" s="248"/>
      <c r="F71" s="248"/>
      <c r="G71" s="249"/>
      <c r="H71" s="39"/>
      <c r="I71" s="216">
        <f>SUM(J53:K62)+J66</f>
        <v>0</v>
      </c>
      <c r="J71" s="217"/>
      <c r="K71" s="218"/>
      <c r="L71" s="6"/>
    </row>
    <row r="72" spans="2:12" s="8" customFormat="1" ht="12.75" customHeight="1" x14ac:dyDescent="0.2">
      <c r="B72" s="112"/>
      <c r="C72" s="113"/>
      <c r="D72" s="113"/>
      <c r="E72" s="113"/>
      <c r="F72" s="113"/>
      <c r="G72" s="114"/>
      <c r="H72" s="58"/>
      <c r="I72" s="219"/>
      <c r="J72" s="220"/>
      <c r="K72" s="221"/>
      <c r="L72" s="6"/>
    </row>
    <row r="73" spans="2:12" s="8" customFormat="1" ht="6.95" customHeight="1" x14ac:dyDescent="0.2">
      <c r="B73" s="41"/>
      <c r="C73" s="39"/>
      <c r="D73" s="39"/>
      <c r="E73" s="40"/>
      <c r="F73" s="43"/>
      <c r="G73" s="40"/>
      <c r="H73" s="44"/>
      <c r="I73" s="44"/>
      <c r="J73" s="45"/>
      <c r="K73" s="46"/>
      <c r="L73" s="6"/>
    </row>
    <row r="74" spans="2:12" s="8" customFormat="1" x14ac:dyDescent="0.25">
      <c r="B74" s="182" t="s">
        <v>85</v>
      </c>
      <c r="C74" s="183"/>
      <c r="D74" s="183"/>
      <c r="E74" s="183"/>
      <c r="F74" s="183"/>
      <c r="G74" s="183"/>
      <c r="H74" s="183"/>
      <c r="I74" s="183"/>
      <c r="J74" s="183"/>
      <c r="K74" s="184"/>
      <c r="L74" s="6"/>
    </row>
    <row r="75" spans="2:12" s="8" customFormat="1" ht="12.75" customHeight="1" x14ac:dyDescent="0.2">
      <c r="B75" s="127" t="s">
        <v>22</v>
      </c>
      <c r="C75" s="128"/>
      <c r="D75" s="128"/>
      <c r="E75" s="128"/>
      <c r="F75" s="128"/>
      <c r="G75" s="128"/>
      <c r="H75" s="128"/>
      <c r="I75" s="128"/>
      <c r="J75" s="128"/>
      <c r="K75" s="129"/>
      <c r="L75" s="6"/>
    </row>
    <row r="76" spans="2:12" s="8" customFormat="1" ht="12.75" customHeight="1" x14ac:dyDescent="0.2">
      <c r="B76" s="239" t="s">
        <v>88</v>
      </c>
      <c r="C76" s="240"/>
      <c r="D76" s="240"/>
      <c r="E76" s="240"/>
      <c r="F76" s="240"/>
      <c r="G76" s="240"/>
      <c r="H76" s="240"/>
      <c r="I76" s="240"/>
      <c r="J76" s="240"/>
      <c r="K76" s="241"/>
      <c r="L76" s="6"/>
    </row>
    <row r="77" spans="2:12" s="8" customFormat="1" ht="12.75" customHeight="1" x14ac:dyDescent="0.2">
      <c r="B77" s="239"/>
      <c r="C77" s="240"/>
      <c r="D77" s="240"/>
      <c r="E77" s="240"/>
      <c r="F77" s="240"/>
      <c r="G77" s="240"/>
      <c r="H77" s="240"/>
      <c r="I77" s="240"/>
      <c r="J77" s="240"/>
      <c r="K77" s="241"/>
      <c r="L77" s="6"/>
    </row>
    <row r="78" spans="2:12" s="8" customFormat="1" ht="12.75" customHeight="1" x14ac:dyDescent="0.2">
      <c r="B78" s="239"/>
      <c r="C78" s="240"/>
      <c r="D78" s="240"/>
      <c r="E78" s="240"/>
      <c r="F78" s="240"/>
      <c r="G78" s="240"/>
      <c r="H78" s="240"/>
      <c r="I78" s="240"/>
      <c r="J78" s="240"/>
      <c r="K78" s="241"/>
      <c r="L78" s="6"/>
    </row>
    <row r="79" spans="2:12" s="8" customFormat="1" ht="6.95" customHeight="1" x14ac:dyDescent="0.2">
      <c r="B79" s="71"/>
      <c r="C79" s="57"/>
      <c r="D79" s="57"/>
      <c r="E79" s="57"/>
      <c r="F79" s="57"/>
      <c r="G79" s="57"/>
      <c r="H79" s="57"/>
      <c r="I79" s="40"/>
      <c r="J79" s="40"/>
      <c r="K79" s="72"/>
      <c r="L79" s="6"/>
    </row>
    <row r="80" spans="2:12" s="8" customFormat="1" ht="12.75" customHeight="1" x14ac:dyDescent="0.2">
      <c r="B80" s="71"/>
      <c r="C80" s="57"/>
      <c r="D80" s="57"/>
      <c r="E80" s="185" t="s">
        <v>29</v>
      </c>
      <c r="F80" s="185"/>
      <c r="G80" s="185"/>
      <c r="H80" s="92"/>
      <c r="I80" s="38"/>
      <c r="J80" s="73" t="s">
        <v>3</v>
      </c>
      <c r="K80" s="74"/>
      <c r="L80" s="6"/>
    </row>
    <row r="81" spans="2:12" s="8" customFormat="1" ht="9.9499999999999993" customHeight="1" x14ac:dyDescent="0.2">
      <c r="B81" s="71"/>
      <c r="C81" s="57"/>
      <c r="D81" s="57"/>
      <c r="E81" s="207"/>
      <c r="F81" s="207"/>
      <c r="G81" s="207"/>
      <c r="H81" s="57"/>
      <c r="I81" s="40"/>
      <c r="J81" s="209">
        <f>E81*0.8708</f>
        <v>0</v>
      </c>
      <c r="K81" s="210"/>
      <c r="L81" s="6"/>
    </row>
    <row r="82" spans="2:12" s="8" customFormat="1" ht="9.9499999999999993" customHeight="1" x14ac:dyDescent="0.2">
      <c r="B82" s="71"/>
      <c r="C82" s="57"/>
      <c r="D82" s="57"/>
      <c r="E82" s="208"/>
      <c r="F82" s="208"/>
      <c r="G82" s="208"/>
      <c r="H82" s="57"/>
      <c r="I82" s="75"/>
      <c r="J82" s="211"/>
      <c r="K82" s="212"/>
      <c r="L82" s="6"/>
    </row>
    <row r="83" spans="2:12" s="8" customFormat="1" ht="12" customHeight="1" x14ac:dyDescent="0.2">
      <c r="B83" s="71"/>
      <c r="C83" s="57"/>
      <c r="D83" s="57"/>
      <c r="E83" s="57"/>
      <c r="F83" s="57"/>
      <c r="G83" s="57"/>
      <c r="H83" s="57"/>
      <c r="I83" s="76"/>
      <c r="J83" s="61"/>
      <c r="K83" s="58"/>
      <c r="L83" s="6"/>
    </row>
    <row r="84" spans="2:12" s="8" customFormat="1" ht="12.75" customHeight="1" x14ac:dyDescent="0.2">
      <c r="B84" s="154" t="s">
        <v>23</v>
      </c>
      <c r="C84" s="155"/>
      <c r="D84" s="155"/>
      <c r="E84" s="155"/>
      <c r="F84" s="155"/>
      <c r="G84" s="155"/>
      <c r="H84" s="155"/>
      <c r="I84" s="155"/>
      <c r="J84" s="155"/>
      <c r="K84" s="156"/>
      <c r="L84" s="6"/>
    </row>
    <row r="85" spans="2:12" s="7" customFormat="1" ht="12.75" customHeight="1" x14ac:dyDescent="0.2">
      <c r="B85" s="130" t="s">
        <v>27</v>
      </c>
      <c r="C85" s="131"/>
      <c r="D85" s="131"/>
      <c r="E85" s="62"/>
      <c r="F85" s="42" t="s">
        <v>2</v>
      </c>
      <c r="G85" s="48"/>
      <c r="H85" s="49" t="s">
        <v>17</v>
      </c>
      <c r="I85" s="47"/>
      <c r="J85" s="50" t="s">
        <v>3</v>
      </c>
      <c r="K85" s="51"/>
      <c r="L85" s="10"/>
    </row>
    <row r="86" spans="2:12" s="8" customFormat="1" ht="17.25" customHeight="1" x14ac:dyDescent="0.2">
      <c r="B86" s="203" t="s">
        <v>30</v>
      </c>
      <c r="C86" s="204"/>
      <c r="D86" s="204"/>
      <c r="E86" s="204"/>
      <c r="F86" s="22"/>
      <c r="G86" s="40"/>
      <c r="H86" s="200">
        <v>150</v>
      </c>
      <c r="I86" s="200"/>
      <c r="J86" s="245">
        <f>F86*H86</f>
        <v>0</v>
      </c>
      <c r="K86" s="246"/>
      <c r="L86" s="6"/>
    </row>
    <row r="87" spans="2:12" s="8" customFormat="1" ht="12.75" customHeight="1" x14ac:dyDescent="0.2">
      <c r="B87" s="188" t="s">
        <v>76</v>
      </c>
      <c r="C87" s="189"/>
      <c r="D87" s="189"/>
      <c r="E87" s="189"/>
      <c r="F87" s="67"/>
      <c r="G87" s="40"/>
      <c r="H87" s="68"/>
      <c r="I87" s="68"/>
      <c r="J87" s="68"/>
      <c r="K87" s="69"/>
      <c r="L87" s="6"/>
    </row>
    <row r="88" spans="2:12" s="8" customFormat="1" ht="12.75" customHeight="1" x14ac:dyDescent="0.2">
      <c r="B88" s="188"/>
      <c r="C88" s="189"/>
      <c r="D88" s="189"/>
      <c r="E88" s="189"/>
      <c r="F88" s="242"/>
      <c r="G88" s="242"/>
      <c r="H88" s="242"/>
      <c r="I88" s="242"/>
      <c r="J88" s="242"/>
      <c r="K88" s="243"/>
      <c r="L88" s="6"/>
    </row>
    <row r="89" spans="2:12" s="8" customFormat="1" ht="12.75" customHeight="1" x14ac:dyDescent="0.2">
      <c r="B89" s="70" t="s">
        <v>31</v>
      </c>
      <c r="C89" s="57"/>
      <c r="D89" s="57"/>
      <c r="E89" s="57"/>
      <c r="F89" s="57"/>
      <c r="G89" s="40"/>
      <c r="H89" s="200"/>
      <c r="I89" s="200"/>
      <c r="J89" s="134"/>
      <c r="K89" s="244"/>
      <c r="L89" s="6"/>
    </row>
    <row r="90" spans="2:12" s="8" customFormat="1" ht="12.75" customHeight="1" x14ac:dyDescent="0.2">
      <c r="B90" s="71"/>
      <c r="C90" s="57"/>
      <c r="D90" s="57"/>
      <c r="E90" s="57"/>
      <c r="F90" s="57"/>
      <c r="G90" s="39"/>
      <c r="H90" s="39"/>
      <c r="I90" s="115" t="s">
        <v>24</v>
      </c>
      <c r="J90" s="115"/>
      <c r="K90" s="116"/>
      <c r="L90" s="6"/>
    </row>
    <row r="91" spans="2:12" s="8" customFormat="1" ht="12.75" customHeight="1" x14ac:dyDescent="0.2">
      <c r="B91" s="195" t="s">
        <v>81</v>
      </c>
      <c r="C91" s="196"/>
      <c r="D91" s="196"/>
      <c r="E91" s="196"/>
      <c r="F91" s="196"/>
      <c r="G91" s="197"/>
      <c r="H91" s="39"/>
      <c r="I91" s="216">
        <f>J81+J86</f>
        <v>0</v>
      </c>
      <c r="J91" s="217"/>
      <c r="K91" s="218"/>
      <c r="L91" s="6"/>
    </row>
    <row r="92" spans="2:12" s="8" customFormat="1" ht="12.75" customHeight="1" x14ac:dyDescent="0.2">
      <c r="B92" s="112"/>
      <c r="C92" s="113"/>
      <c r="D92" s="113"/>
      <c r="E92" s="113"/>
      <c r="F92" s="113"/>
      <c r="G92" s="114"/>
      <c r="H92" s="77"/>
      <c r="I92" s="219"/>
      <c r="J92" s="220"/>
      <c r="K92" s="221"/>
      <c r="L92" s="6"/>
    </row>
    <row r="93" spans="2:12" s="8" customFormat="1" ht="6.95" customHeight="1" x14ac:dyDescent="0.2">
      <c r="B93" s="41"/>
      <c r="C93" s="39"/>
      <c r="D93" s="39"/>
      <c r="E93" s="40"/>
      <c r="F93" s="43"/>
      <c r="G93" s="40"/>
      <c r="H93" s="44"/>
      <c r="I93" s="44"/>
      <c r="J93" s="45"/>
      <c r="K93" s="46"/>
      <c r="L93" s="6"/>
    </row>
    <row r="94" spans="2:12" s="8" customFormat="1" x14ac:dyDescent="0.25">
      <c r="B94" s="213" t="s">
        <v>86</v>
      </c>
      <c r="C94" s="214"/>
      <c r="D94" s="214"/>
      <c r="E94" s="214"/>
      <c r="F94" s="214"/>
      <c r="G94" s="214"/>
      <c r="H94" s="214"/>
      <c r="I94" s="214"/>
      <c r="J94" s="214"/>
      <c r="K94" s="215"/>
      <c r="L94" s="6"/>
    </row>
    <row r="95" spans="2:12" s="8" customFormat="1" ht="12.75" customHeight="1" x14ac:dyDescent="0.2">
      <c r="B95" s="127" t="s">
        <v>32</v>
      </c>
      <c r="C95" s="128"/>
      <c r="D95" s="128"/>
      <c r="E95" s="128"/>
      <c r="F95" s="128"/>
      <c r="G95" s="128"/>
      <c r="H95" s="128"/>
      <c r="I95" s="128"/>
      <c r="J95" s="128"/>
      <c r="K95" s="129"/>
      <c r="L95" s="6"/>
    </row>
    <row r="96" spans="2:12" s="8" customFormat="1" ht="12.75" customHeight="1" x14ac:dyDescent="0.2">
      <c r="B96" s="159" t="s">
        <v>61</v>
      </c>
      <c r="C96" s="160"/>
      <c r="D96" s="160"/>
      <c r="E96" s="160"/>
      <c r="F96" s="160"/>
      <c r="G96" s="160"/>
      <c r="H96" s="160"/>
      <c r="I96" s="160"/>
      <c r="J96" s="160"/>
      <c r="K96" s="161"/>
      <c r="L96" s="6"/>
    </row>
    <row r="97" spans="2:12" s="8" customFormat="1" ht="12.75" customHeight="1" x14ac:dyDescent="0.2">
      <c r="B97" s="159"/>
      <c r="C97" s="160"/>
      <c r="D97" s="160"/>
      <c r="E97" s="160"/>
      <c r="F97" s="160"/>
      <c r="G97" s="160"/>
      <c r="H97" s="160"/>
      <c r="I97" s="160"/>
      <c r="J97" s="160"/>
      <c r="K97" s="161"/>
      <c r="L97" s="6"/>
    </row>
    <row r="98" spans="2:12" s="8" customFormat="1" ht="12.75" customHeight="1" x14ac:dyDescent="0.2">
      <c r="B98" s="159"/>
      <c r="C98" s="160"/>
      <c r="D98" s="160"/>
      <c r="E98" s="160"/>
      <c r="F98" s="160"/>
      <c r="G98" s="160"/>
      <c r="H98" s="160"/>
      <c r="I98" s="160"/>
      <c r="J98" s="160"/>
      <c r="K98" s="161"/>
      <c r="L98" s="6"/>
    </row>
    <row r="99" spans="2:12" s="8" customFormat="1" ht="12.75" customHeight="1" x14ac:dyDescent="0.2">
      <c r="B99" s="71"/>
      <c r="C99" s="57"/>
      <c r="D99" s="57"/>
      <c r="E99" s="57"/>
      <c r="F99" s="57"/>
      <c r="G99" s="57"/>
      <c r="H99" s="57"/>
      <c r="I99" s="57"/>
      <c r="J99" s="185" t="s">
        <v>75</v>
      </c>
      <c r="K99" s="186"/>
      <c r="L99" s="6"/>
    </row>
    <row r="100" spans="2:12" s="8" customFormat="1" ht="12.75" customHeight="1" x14ac:dyDescent="0.2">
      <c r="B100" s="130" t="s">
        <v>60</v>
      </c>
      <c r="C100" s="131"/>
      <c r="D100" s="131"/>
      <c r="E100" s="78"/>
      <c r="F100" s="37" t="s">
        <v>62</v>
      </c>
      <c r="G100" s="79" t="s">
        <v>63</v>
      </c>
      <c r="H100" s="42"/>
      <c r="I100" s="42" t="s">
        <v>74</v>
      </c>
      <c r="J100" s="185"/>
      <c r="K100" s="186"/>
      <c r="L100" s="6"/>
    </row>
    <row r="101" spans="2:12" s="8" customFormat="1" ht="12.75" customHeight="1" x14ac:dyDescent="0.2">
      <c r="B101" s="232" t="s">
        <v>42</v>
      </c>
      <c r="C101" s="233"/>
      <c r="D101" s="233"/>
      <c r="E101" s="233"/>
      <c r="F101" s="80">
        <v>0.63</v>
      </c>
      <c r="G101" s="40" t="s">
        <v>56</v>
      </c>
      <c r="H101" s="81"/>
      <c r="I101" s="23"/>
      <c r="J101" s="190">
        <f>F101*I101*4478</f>
        <v>0</v>
      </c>
      <c r="K101" s="191"/>
      <c r="L101" s="6"/>
    </row>
    <row r="102" spans="2:12" s="8" customFormat="1" ht="12.75" customHeight="1" x14ac:dyDescent="0.2">
      <c r="B102" s="232" t="s">
        <v>43</v>
      </c>
      <c r="C102" s="233"/>
      <c r="D102" s="233"/>
      <c r="E102" s="233"/>
      <c r="F102" s="80">
        <v>0.68</v>
      </c>
      <c r="G102" s="40" t="s">
        <v>56</v>
      </c>
      <c r="H102" s="81"/>
      <c r="I102" s="24"/>
      <c r="J102" s="190">
        <f t="shared" ref="J102:J114" si="3">F102*I102*4478</f>
        <v>0</v>
      </c>
      <c r="K102" s="191"/>
      <c r="L102" s="6"/>
    </row>
    <row r="103" spans="2:12" s="8" customFormat="1" ht="12.75" customHeight="1" x14ac:dyDescent="0.2">
      <c r="B103" s="232" t="s">
        <v>44</v>
      </c>
      <c r="C103" s="233"/>
      <c r="D103" s="233"/>
      <c r="E103" s="233"/>
      <c r="F103" s="80">
        <v>0.67</v>
      </c>
      <c r="G103" s="40" t="s">
        <v>56</v>
      </c>
      <c r="H103" s="81"/>
      <c r="I103" s="24"/>
      <c r="J103" s="190">
        <f t="shared" si="3"/>
        <v>0</v>
      </c>
      <c r="K103" s="191"/>
      <c r="L103" s="6"/>
    </row>
    <row r="104" spans="2:12" s="8" customFormat="1" ht="12.75" customHeight="1" x14ac:dyDescent="0.2">
      <c r="B104" s="232" t="s">
        <v>45</v>
      </c>
      <c r="C104" s="233"/>
      <c r="D104" s="233"/>
      <c r="E104" s="233"/>
      <c r="F104" s="80">
        <v>0.19</v>
      </c>
      <c r="G104" s="40" t="s">
        <v>56</v>
      </c>
      <c r="H104" s="81"/>
      <c r="I104" s="24"/>
      <c r="J104" s="190">
        <f t="shared" si="3"/>
        <v>0</v>
      </c>
      <c r="K104" s="191"/>
      <c r="L104" s="6"/>
    </row>
    <row r="105" spans="2:12" s="8" customFormat="1" ht="12.75" customHeight="1" x14ac:dyDescent="0.2">
      <c r="B105" s="232" t="s">
        <v>46</v>
      </c>
      <c r="C105" s="233"/>
      <c r="D105" s="233"/>
      <c r="E105" s="233"/>
      <c r="F105" s="80">
        <v>0.56000000000000005</v>
      </c>
      <c r="G105" s="40" t="s">
        <v>57</v>
      </c>
      <c r="H105" s="81"/>
      <c r="I105" s="24"/>
      <c r="J105" s="190">
        <f t="shared" si="3"/>
        <v>0</v>
      </c>
      <c r="K105" s="191"/>
      <c r="L105" s="6"/>
    </row>
    <row r="106" spans="2:12" s="8" customFormat="1" ht="12.75" customHeight="1" x14ac:dyDescent="0.2">
      <c r="B106" s="232" t="s">
        <v>47</v>
      </c>
      <c r="C106" s="233"/>
      <c r="D106" s="233"/>
      <c r="E106" s="233"/>
      <c r="F106" s="80">
        <v>0.44</v>
      </c>
      <c r="G106" s="40" t="s">
        <v>57</v>
      </c>
      <c r="H106" s="81"/>
      <c r="I106" s="24"/>
      <c r="J106" s="190">
        <f t="shared" si="3"/>
        <v>0</v>
      </c>
      <c r="K106" s="191"/>
      <c r="L106" s="6"/>
    </row>
    <row r="107" spans="2:12" s="8" customFormat="1" ht="12.75" customHeight="1" x14ac:dyDescent="0.2">
      <c r="B107" s="232" t="s">
        <v>48</v>
      </c>
      <c r="C107" s="233"/>
      <c r="D107" s="233"/>
      <c r="E107" s="233"/>
      <c r="F107" s="80">
        <v>0.36</v>
      </c>
      <c r="G107" s="40" t="s">
        <v>57</v>
      </c>
      <c r="H107" s="81"/>
      <c r="I107" s="24"/>
      <c r="J107" s="190">
        <f t="shared" si="3"/>
        <v>0</v>
      </c>
      <c r="K107" s="191"/>
      <c r="L107" s="6"/>
    </row>
    <row r="108" spans="2:12" s="8" customFormat="1" ht="12.75" customHeight="1" x14ac:dyDescent="0.2">
      <c r="B108" s="232" t="s">
        <v>49</v>
      </c>
      <c r="C108" s="233"/>
      <c r="D108" s="233"/>
      <c r="E108" s="233"/>
      <c r="F108" s="80">
        <v>0.69</v>
      </c>
      <c r="G108" s="40" t="s">
        <v>57</v>
      </c>
      <c r="H108" s="81"/>
      <c r="I108" s="24"/>
      <c r="J108" s="190">
        <f t="shared" si="3"/>
        <v>0</v>
      </c>
      <c r="K108" s="191"/>
      <c r="L108" s="6"/>
    </row>
    <row r="109" spans="2:12" s="8" customFormat="1" ht="12.75" customHeight="1" x14ac:dyDescent="0.2">
      <c r="B109" s="232" t="s">
        <v>50</v>
      </c>
      <c r="C109" s="233"/>
      <c r="D109" s="233"/>
      <c r="E109" s="233"/>
      <c r="F109" s="80">
        <v>0.6</v>
      </c>
      <c r="G109" s="40" t="s">
        <v>58</v>
      </c>
      <c r="H109" s="81"/>
      <c r="I109" s="24"/>
      <c r="J109" s="190">
        <f t="shared" si="3"/>
        <v>0</v>
      </c>
      <c r="K109" s="191"/>
      <c r="L109" s="6"/>
    </row>
    <row r="110" spans="2:12" s="8" customFormat="1" ht="12.75" customHeight="1" x14ac:dyDescent="0.2">
      <c r="B110" s="232" t="s">
        <v>51</v>
      </c>
      <c r="C110" s="233"/>
      <c r="D110" s="233"/>
      <c r="E110" s="233"/>
      <c r="F110" s="80">
        <v>1.1499999999999999</v>
      </c>
      <c r="G110" s="40" t="s">
        <v>56</v>
      </c>
      <c r="H110" s="81"/>
      <c r="I110" s="24"/>
      <c r="J110" s="190">
        <f t="shared" si="3"/>
        <v>0</v>
      </c>
      <c r="K110" s="191"/>
      <c r="L110" s="6"/>
    </row>
    <row r="111" spans="2:12" s="8" customFormat="1" ht="12.75" customHeight="1" x14ac:dyDescent="0.2">
      <c r="B111" s="232" t="s">
        <v>52</v>
      </c>
      <c r="C111" s="233"/>
      <c r="D111" s="233"/>
      <c r="E111" s="233"/>
      <c r="F111" s="80">
        <v>1.07</v>
      </c>
      <c r="G111" s="40" t="s">
        <v>56</v>
      </c>
      <c r="H111" s="81"/>
      <c r="I111" s="24"/>
      <c r="J111" s="190">
        <f t="shared" si="3"/>
        <v>0</v>
      </c>
      <c r="K111" s="191"/>
      <c r="L111" s="6"/>
    </row>
    <row r="112" spans="2:12" s="8" customFormat="1" ht="12.75" customHeight="1" x14ac:dyDescent="0.2">
      <c r="B112" s="232" t="s">
        <v>53</v>
      </c>
      <c r="C112" s="233"/>
      <c r="D112" s="233"/>
      <c r="E112" s="233"/>
      <c r="F112" s="80">
        <v>3.08</v>
      </c>
      <c r="G112" s="40" t="s">
        <v>59</v>
      </c>
      <c r="H112" s="81"/>
      <c r="I112" s="24"/>
      <c r="J112" s="190">
        <f t="shared" si="3"/>
        <v>0</v>
      </c>
      <c r="K112" s="191"/>
      <c r="L112" s="6"/>
    </row>
    <row r="113" spans="2:12" s="8" customFormat="1" ht="12.75" customHeight="1" x14ac:dyDescent="0.2">
      <c r="B113" s="232" t="s">
        <v>54</v>
      </c>
      <c r="C113" s="233"/>
      <c r="D113" s="233"/>
      <c r="E113" s="233"/>
      <c r="F113" s="80">
        <v>14.13</v>
      </c>
      <c r="G113" s="40" t="s">
        <v>56</v>
      </c>
      <c r="H113" s="81"/>
      <c r="I113" s="24"/>
      <c r="J113" s="190">
        <f t="shared" si="3"/>
        <v>0</v>
      </c>
      <c r="K113" s="191"/>
      <c r="L113" s="6"/>
    </row>
    <row r="114" spans="2:12" s="8" customFormat="1" ht="12.75" customHeight="1" x14ac:dyDescent="0.2">
      <c r="B114" s="232" t="s">
        <v>55</v>
      </c>
      <c r="C114" s="233"/>
      <c r="D114" s="233"/>
      <c r="E114" s="233"/>
      <c r="F114" s="80">
        <v>13.38</v>
      </c>
      <c r="G114" s="40" t="s">
        <v>56</v>
      </c>
      <c r="H114" s="81"/>
      <c r="I114" s="24"/>
      <c r="J114" s="190">
        <f t="shared" si="3"/>
        <v>0</v>
      </c>
      <c r="K114" s="191"/>
      <c r="L114" s="6"/>
    </row>
    <row r="115" spans="2:12" s="8" customFormat="1" ht="12.75" customHeight="1" x14ac:dyDescent="0.2">
      <c r="B115" s="284" t="s">
        <v>98</v>
      </c>
      <c r="C115" s="76"/>
      <c r="D115" s="76"/>
      <c r="E115" s="76"/>
      <c r="F115" s="80"/>
      <c r="G115" s="40"/>
      <c r="H115" s="81"/>
      <c r="I115" s="285"/>
      <c r="J115" s="198">
        <f t="shared" ref="J115" si="4">F115*H115</f>
        <v>0</v>
      </c>
      <c r="K115" s="199"/>
      <c r="L115" s="6"/>
    </row>
    <row r="116" spans="2:12" s="8" customFormat="1" ht="12.75" customHeight="1" x14ac:dyDescent="0.2">
      <c r="B116" s="270"/>
      <c r="C116" s="270"/>
      <c r="D116" s="270"/>
      <c r="E116" s="270"/>
      <c r="F116" s="25"/>
      <c r="G116" s="235"/>
      <c r="H116" s="235"/>
      <c r="I116" s="26"/>
      <c r="J116" s="287">
        <f>F116*I116*4478</f>
        <v>0</v>
      </c>
      <c r="K116" s="287"/>
      <c r="L116" s="6"/>
    </row>
    <row r="117" spans="2:12" s="8" customFormat="1" ht="6.95" customHeight="1" x14ac:dyDescent="0.2">
      <c r="B117" s="70"/>
      <c r="C117" s="82"/>
      <c r="D117" s="82"/>
      <c r="E117" s="82"/>
      <c r="F117" s="43"/>
      <c r="G117" s="40"/>
      <c r="H117" s="81"/>
      <c r="I117" s="40"/>
      <c r="J117" s="83"/>
      <c r="K117" s="84"/>
      <c r="L117" s="6"/>
    </row>
    <row r="118" spans="2:12" s="8" customFormat="1" ht="12.75" customHeight="1" x14ac:dyDescent="0.2">
      <c r="B118" s="71"/>
      <c r="C118" s="57"/>
      <c r="D118" s="57"/>
      <c r="E118" s="57"/>
      <c r="F118" s="57"/>
      <c r="G118" s="39"/>
      <c r="H118" s="39"/>
      <c r="I118" s="225" t="s">
        <v>25</v>
      </c>
      <c r="J118" s="225"/>
      <c r="K118" s="226"/>
      <c r="L118" s="6"/>
    </row>
    <row r="119" spans="2:12" s="8" customFormat="1" ht="12.75" customHeight="1" x14ac:dyDescent="0.2">
      <c r="B119" s="195" t="s">
        <v>82</v>
      </c>
      <c r="C119" s="196"/>
      <c r="D119" s="196"/>
      <c r="E119" s="196"/>
      <c r="F119" s="196"/>
      <c r="G119" s="197"/>
      <c r="H119" s="39"/>
      <c r="I119" s="216">
        <f>SUM(J101:K116)</f>
        <v>0</v>
      </c>
      <c r="J119" s="227"/>
      <c r="K119" s="228"/>
      <c r="L119" s="6"/>
    </row>
    <row r="120" spans="2:12" s="8" customFormat="1" ht="12.75" customHeight="1" x14ac:dyDescent="0.2">
      <c r="B120" s="112"/>
      <c r="C120" s="113"/>
      <c r="D120" s="113"/>
      <c r="E120" s="113"/>
      <c r="F120" s="113"/>
      <c r="G120" s="114"/>
      <c r="H120" s="77"/>
      <c r="I120" s="229"/>
      <c r="J120" s="230"/>
      <c r="K120" s="231"/>
      <c r="L120" s="6"/>
    </row>
    <row r="121" spans="2:12" s="8" customFormat="1" ht="6.95" customHeight="1" x14ac:dyDescent="0.2">
      <c r="B121" s="85"/>
      <c r="C121" s="86"/>
      <c r="D121" s="86"/>
      <c r="E121" s="87"/>
      <c r="F121" s="88"/>
      <c r="G121" s="87"/>
      <c r="H121" s="89"/>
      <c r="I121" s="89"/>
      <c r="J121" s="90"/>
      <c r="K121" s="91"/>
      <c r="L121" s="6"/>
    </row>
    <row r="122" spans="2:12" s="8" customFormat="1" x14ac:dyDescent="0.25">
      <c r="B122" s="222" t="s">
        <v>87</v>
      </c>
      <c r="C122" s="223"/>
      <c r="D122" s="223"/>
      <c r="E122" s="223"/>
      <c r="F122" s="223"/>
      <c r="G122" s="223"/>
      <c r="H122" s="223"/>
      <c r="I122" s="223"/>
      <c r="J122" s="223"/>
      <c r="K122" s="224"/>
      <c r="L122" s="6"/>
    </row>
    <row r="123" spans="2:12" s="16" customFormat="1" ht="12.75" x14ac:dyDescent="0.2">
      <c r="B123" s="93"/>
      <c r="C123" s="94"/>
      <c r="D123" s="94"/>
      <c r="E123" s="94"/>
      <c r="F123" s="94"/>
      <c r="G123" s="94"/>
      <c r="H123" s="102" t="s">
        <v>96</v>
      </c>
      <c r="I123" s="94"/>
      <c r="J123" s="102" t="s">
        <v>3</v>
      </c>
      <c r="K123" s="103"/>
      <c r="L123" s="15"/>
    </row>
    <row r="124" spans="2:12" s="8" customFormat="1" ht="12.75" customHeight="1" x14ac:dyDescent="0.2">
      <c r="B124" s="188" t="s">
        <v>90</v>
      </c>
      <c r="C124" s="189"/>
      <c r="D124" s="189"/>
      <c r="E124" s="189"/>
      <c r="F124" s="187">
        <v>4357</v>
      </c>
      <c r="G124" s="40"/>
      <c r="H124" s="281"/>
      <c r="I124" s="40"/>
      <c r="J124" s="271">
        <f>F124*H124</f>
        <v>0</v>
      </c>
      <c r="K124" s="272"/>
      <c r="L124" s="6"/>
    </row>
    <row r="125" spans="2:12" s="8" customFormat="1" ht="12.75" customHeight="1" x14ac:dyDescent="0.2">
      <c r="B125" s="188"/>
      <c r="C125" s="189"/>
      <c r="D125" s="189"/>
      <c r="E125" s="189"/>
      <c r="F125" s="187"/>
      <c r="G125" s="40"/>
      <c r="H125" s="282"/>
      <c r="I125" s="40"/>
      <c r="J125" s="273"/>
      <c r="K125" s="274"/>
      <c r="L125" s="6"/>
    </row>
    <row r="126" spans="2:12" s="8" customFormat="1" ht="12.75" customHeight="1" x14ac:dyDescent="0.2">
      <c r="B126" s="54"/>
      <c r="C126" s="55"/>
      <c r="D126" s="55"/>
      <c r="E126" s="55"/>
      <c r="F126" s="82"/>
      <c r="G126" s="40"/>
      <c r="H126" s="286"/>
      <c r="I126" s="40"/>
      <c r="J126" s="275">
        <f>F127*H126</f>
        <v>0</v>
      </c>
      <c r="K126" s="276"/>
      <c r="L126" s="6"/>
    </row>
    <row r="127" spans="2:12" s="8" customFormat="1" ht="12.75" customHeight="1" x14ac:dyDescent="0.2">
      <c r="B127" s="188" t="s">
        <v>91</v>
      </c>
      <c r="C127" s="189"/>
      <c r="D127" s="189"/>
      <c r="E127" s="189"/>
      <c r="F127" s="187">
        <v>5809</v>
      </c>
      <c r="G127" s="40"/>
      <c r="H127" s="281"/>
      <c r="I127" s="40"/>
      <c r="J127" s="277"/>
      <c r="K127" s="278"/>
      <c r="L127" s="6"/>
    </row>
    <row r="128" spans="2:12" s="8" customFormat="1" ht="15" customHeight="1" x14ac:dyDescent="0.2">
      <c r="B128" s="188"/>
      <c r="C128" s="189"/>
      <c r="D128" s="189"/>
      <c r="E128" s="189"/>
      <c r="F128" s="187"/>
      <c r="G128" s="82"/>
      <c r="H128" s="282"/>
      <c r="I128" s="76"/>
      <c r="J128" s="279"/>
      <c r="K128" s="280"/>
      <c r="L128" s="6"/>
    </row>
    <row r="129" spans="2:12" s="8" customFormat="1" ht="10.5" customHeight="1" x14ac:dyDescent="0.2">
      <c r="B129" s="54"/>
      <c r="C129" s="55"/>
      <c r="D129" s="55"/>
      <c r="E129" s="55"/>
      <c r="F129" s="95"/>
      <c r="G129" s="82"/>
      <c r="H129" s="286"/>
      <c r="I129" s="76"/>
      <c r="J129" s="275">
        <f>F130*H129</f>
        <v>0</v>
      </c>
      <c r="K129" s="276"/>
      <c r="L129" s="6"/>
    </row>
    <row r="130" spans="2:12" s="8" customFormat="1" ht="12.75" customHeight="1" x14ac:dyDescent="0.2">
      <c r="B130" s="159" t="s">
        <v>89</v>
      </c>
      <c r="C130" s="160"/>
      <c r="D130" s="160"/>
      <c r="E130" s="160"/>
      <c r="F130" s="187">
        <v>1452</v>
      </c>
      <c r="G130" s="40"/>
      <c r="H130" s="281"/>
      <c r="I130" s="40"/>
      <c r="J130" s="277"/>
      <c r="K130" s="278"/>
      <c r="L130" s="6"/>
    </row>
    <row r="131" spans="2:12" s="8" customFormat="1" ht="12.75" customHeight="1" x14ac:dyDescent="0.2">
      <c r="B131" s="159"/>
      <c r="C131" s="160"/>
      <c r="D131" s="160"/>
      <c r="E131" s="160"/>
      <c r="F131" s="187"/>
      <c r="G131" s="40"/>
      <c r="H131" s="281"/>
      <c r="I131" s="40"/>
      <c r="J131" s="277"/>
      <c r="K131" s="278"/>
      <c r="L131" s="6"/>
    </row>
    <row r="132" spans="2:12" s="8" customFormat="1" ht="12.75" customHeight="1" x14ac:dyDescent="0.2">
      <c r="B132" s="159"/>
      <c r="C132" s="160"/>
      <c r="D132" s="160"/>
      <c r="E132" s="160"/>
      <c r="F132" s="187"/>
      <c r="G132" s="82"/>
      <c r="H132" s="282"/>
      <c r="I132" s="76"/>
      <c r="J132" s="279"/>
      <c r="K132" s="280"/>
      <c r="L132" s="6"/>
    </row>
    <row r="133" spans="2:12" s="8" customFormat="1" ht="12.75" customHeight="1" x14ac:dyDescent="0.2">
      <c r="B133" s="54"/>
      <c r="C133" s="55"/>
      <c r="D133" s="55"/>
      <c r="E133" s="55"/>
      <c r="F133" s="82"/>
      <c r="G133" s="82"/>
      <c r="H133" s="286"/>
      <c r="I133" s="82"/>
      <c r="J133" s="275">
        <f>F134*H133</f>
        <v>0</v>
      </c>
      <c r="K133" s="276"/>
      <c r="L133" s="6"/>
    </row>
    <row r="134" spans="2:12" s="8" customFormat="1" ht="12.75" customHeight="1" x14ac:dyDescent="0.2">
      <c r="B134" s="188" t="s">
        <v>64</v>
      </c>
      <c r="C134" s="189"/>
      <c r="D134" s="189"/>
      <c r="E134" s="189"/>
      <c r="F134" s="187">
        <v>75</v>
      </c>
      <c r="G134" s="40"/>
      <c r="H134" s="281"/>
      <c r="I134" s="40"/>
      <c r="J134" s="277"/>
      <c r="K134" s="278"/>
      <c r="L134" s="6"/>
    </row>
    <row r="135" spans="2:12" s="8" customFormat="1" ht="12.75" customHeight="1" x14ac:dyDescent="0.2">
      <c r="B135" s="188"/>
      <c r="C135" s="189"/>
      <c r="D135" s="189"/>
      <c r="E135" s="189"/>
      <c r="F135" s="187"/>
      <c r="G135" s="82"/>
      <c r="H135" s="282"/>
      <c r="I135" s="76"/>
      <c r="J135" s="279"/>
      <c r="K135" s="280"/>
      <c r="L135" s="6"/>
    </row>
    <row r="136" spans="2:12" s="8" customFormat="1" ht="10.5" customHeight="1" x14ac:dyDescent="0.2">
      <c r="B136" s="96"/>
      <c r="C136" s="97"/>
      <c r="D136" s="97"/>
      <c r="E136" s="97"/>
      <c r="F136" s="98"/>
      <c r="G136" s="99"/>
      <c r="H136" s="104"/>
      <c r="I136" s="76"/>
      <c r="J136" s="105"/>
      <c r="K136" s="106"/>
      <c r="L136" s="6"/>
    </row>
    <row r="137" spans="2:12" s="8" customFormat="1" ht="12.75" customHeight="1" x14ac:dyDescent="0.2">
      <c r="B137" s="96"/>
      <c r="C137" s="97"/>
      <c r="D137" s="97"/>
      <c r="E137" s="97"/>
      <c r="F137" s="100"/>
      <c r="G137" s="101"/>
      <c r="H137" s="101"/>
      <c r="I137" s="115" t="s">
        <v>26</v>
      </c>
      <c r="J137" s="115"/>
      <c r="K137" s="116"/>
      <c r="L137" s="6"/>
    </row>
    <row r="138" spans="2:12" s="8" customFormat="1" ht="12.75" customHeight="1" x14ac:dyDescent="0.2">
      <c r="B138" s="195" t="s">
        <v>83</v>
      </c>
      <c r="C138" s="196"/>
      <c r="D138" s="196"/>
      <c r="E138" s="196"/>
      <c r="F138" s="196"/>
      <c r="G138" s="197"/>
      <c r="H138" s="39"/>
      <c r="I138" s="238">
        <f>J124+J126+J129+J133</f>
        <v>0</v>
      </c>
      <c r="J138" s="238"/>
      <c r="K138" s="238"/>
      <c r="L138" s="6"/>
    </row>
    <row r="139" spans="2:12" s="8" customFormat="1" ht="12.75" customHeight="1" x14ac:dyDescent="0.2">
      <c r="B139" s="112"/>
      <c r="C139" s="113"/>
      <c r="D139" s="113"/>
      <c r="E139" s="113"/>
      <c r="F139" s="113"/>
      <c r="G139" s="114"/>
      <c r="H139" s="39"/>
      <c r="I139" s="238"/>
      <c r="J139" s="238"/>
      <c r="K139" s="238"/>
      <c r="L139" s="6"/>
    </row>
    <row r="140" spans="2:12" s="8" customFormat="1" ht="6.95" customHeight="1" thickBot="1" x14ac:dyDescent="0.25">
      <c r="B140" s="107"/>
      <c r="C140" s="101"/>
      <c r="D140" s="101"/>
      <c r="E140" s="29"/>
      <c r="F140" s="108"/>
      <c r="G140" s="29"/>
      <c r="H140" s="109"/>
      <c r="I140" s="109"/>
      <c r="J140" s="110"/>
      <c r="K140" s="111"/>
      <c r="L140" s="6"/>
    </row>
    <row r="141" spans="2:12" s="8" customFormat="1" ht="12.75" customHeight="1" x14ac:dyDescent="0.2">
      <c r="B141" s="170" t="s">
        <v>99</v>
      </c>
      <c r="C141" s="170"/>
      <c r="D141" s="170"/>
      <c r="E141" s="170"/>
      <c r="F141" s="170"/>
      <c r="G141" s="170"/>
      <c r="H141" s="171"/>
      <c r="I141" s="176">
        <f>I47+I71+I91+I119+I138</f>
        <v>0</v>
      </c>
      <c r="J141" s="177"/>
      <c r="K141" s="177"/>
      <c r="L141" s="6"/>
    </row>
    <row r="142" spans="2:12" s="8" customFormat="1" ht="12.75" customHeight="1" x14ac:dyDescent="0.2">
      <c r="B142" s="172"/>
      <c r="C142" s="172"/>
      <c r="D142" s="172"/>
      <c r="E142" s="172"/>
      <c r="F142" s="172"/>
      <c r="G142" s="172"/>
      <c r="H142" s="173"/>
      <c r="I142" s="178"/>
      <c r="J142" s="179"/>
      <c r="K142" s="179"/>
      <c r="L142" s="6"/>
    </row>
    <row r="143" spans="2:12" s="8" customFormat="1" ht="12.75" customHeight="1" thickBot="1" x14ac:dyDescent="0.25">
      <c r="B143" s="174"/>
      <c r="C143" s="174"/>
      <c r="D143" s="174"/>
      <c r="E143" s="174"/>
      <c r="F143" s="174"/>
      <c r="G143" s="174"/>
      <c r="H143" s="175"/>
      <c r="I143" s="180"/>
      <c r="J143" s="181"/>
      <c r="K143" s="181"/>
      <c r="L143" s="6"/>
    </row>
    <row r="144" spans="2:12" s="3" customFormat="1" ht="12.75" x14ac:dyDescent="0.2">
      <c r="B144" s="17" t="s">
        <v>33</v>
      </c>
      <c r="C144" s="18"/>
      <c r="D144" s="18"/>
      <c r="E144" s="18"/>
      <c r="F144" s="18"/>
      <c r="G144" s="18"/>
      <c r="H144" s="18"/>
      <c r="I144" s="18"/>
      <c r="J144" s="18"/>
      <c r="K144" s="19"/>
      <c r="L144" s="2"/>
    </row>
    <row r="145" spans="1:18" s="3" customFormat="1" ht="12" x14ac:dyDescent="0.2">
      <c r="B145" s="136"/>
      <c r="C145" s="137"/>
      <c r="D145" s="137"/>
      <c r="E145" s="137"/>
      <c r="F145" s="137"/>
      <c r="G145" s="137"/>
      <c r="H145" s="137"/>
      <c r="I145" s="137"/>
      <c r="J145" s="137"/>
      <c r="K145" s="138"/>
      <c r="L145" s="2"/>
    </row>
    <row r="146" spans="1:18" s="3" customFormat="1" ht="12" x14ac:dyDescent="0.2">
      <c r="B146" s="136"/>
      <c r="C146" s="137"/>
      <c r="D146" s="137"/>
      <c r="E146" s="137"/>
      <c r="F146" s="137"/>
      <c r="G146" s="137"/>
      <c r="H146" s="137"/>
      <c r="I146" s="137"/>
      <c r="J146" s="137"/>
      <c r="K146" s="138"/>
      <c r="L146" s="2"/>
    </row>
    <row r="147" spans="1:18" s="3" customFormat="1" ht="12" x14ac:dyDescent="0.2">
      <c r="B147" s="139"/>
      <c r="C147" s="140"/>
      <c r="D147" s="140"/>
      <c r="E147" s="140"/>
      <c r="F147" s="140"/>
      <c r="G147" s="140"/>
      <c r="H147" s="140"/>
      <c r="I147" s="140"/>
      <c r="J147" s="140"/>
      <c r="K147" s="141"/>
      <c r="L147" s="2"/>
    </row>
    <row r="148" spans="1:18" s="14" customFormat="1" ht="14.1" customHeight="1" x14ac:dyDescent="0.25">
      <c r="B148" s="122" t="s">
        <v>92</v>
      </c>
      <c r="C148" s="123"/>
      <c r="D148" s="123"/>
      <c r="E148" s="123"/>
      <c r="F148" s="123"/>
      <c r="G148" s="123"/>
      <c r="H148" s="123"/>
      <c r="I148" s="123"/>
      <c r="J148" s="123"/>
      <c r="K148" s="124"/>
      <c r="L148" s="13"/>
    </row>
    <row r="149" spans="1:18" s="1" customFormat="1" ht="33.75" customHeight="1" x14ac:dyDescent="0.2">
      <c r="A149" s="8"/>
      <c r="B149" s="168"/>
      <c r="C149" s="169"/>
      <c r="D149" s="169"/>
      <c r="E149" s="169"/>
      <c r="F149" s="27"/>
      <c r="G149" s="234"/>
      <c r="H149" s="234"/>
      <c r="I149" s="28"/>
      <c r="J149" s="166"/>
      <c r="K149" s="167"/>
      <c r="L149" s="6"/>
      <c r="M149" s="7"/>
      <c r="N149" s="7"/>
      <c r="O149" s="7"/>
      <c r="P149" s="7"/>
      <c r="Q149" s="7"/>
      <c r="R149" s="7"/>
    </row>
    <row r="150" spans="1:18" s="1" customFormat="1" ht="12.95" customHeight="1" x14ac:dyDescent="0.2">
      <c r="A150" s="8"/>
      <c r="B150" s="162" t="s">
        <v>9</v>
      </c>
      <c r="C150" s="163"/>
      <c r="D150" s="163"/>
      <c r="E150" s="163"/>
      <c r="F150" s="29"/>
      <c r="G150" s="30" t="s">
        <v>10</v>
      </c>
      <c r="H150" s="30"/>
      <c r="I150" s="29"/>
      <c r="J150" s="164" t="s">
        <v>0</v>
      </c>
      <c r="K150" s="165"/>
      <c r="L150" s="6"/>
      <c r="M150" s="7"/>
      <c r="N150" s="7"/>
      <c r="O150" s="7"/>
      <c r="P150" s="7"/>
      <c r="Q150" s="7"/>
      <c r="R150" s="7"/>
    </row>
    <row r="151" spans="1:18" s="1" customFormat="1" ht="3" customHeight="1" x14ac:dyDescent="0.2">
      <c r="A151" s="8"/>
      <c r="B151" s="31"/>
      <c r="C151" s="32"/>
      <c r="D151" s="32"/>
      <c r="E151" s="32"/>
      <c r="F151" s="33"/>
      <c r="G151" s="32"/>
      <c r="H151" s="32"/>
      <c r="I151" s="32"/>
      <c r="J151" s="32"/>
      <c r="K151" s="34"/>
      <c r="L151" s="6"/>
    </row>
    <row r="152" spans="1:18" s="3" customFormat="1" ht="12" x14ac:dyDescent="0.2">
      <c r="L152" s="2"/>
    </row>
    <row r="153" spans="1:18" s="3" customFormat="1" ht="12" hidden="1" x14ac:dyDescent="0.2">
      <c r="L153" s="2"/>
    </row>
    <row r="154" spans="1:18" s="3" customFormat="1" ht="12" hidden="1" x14ac:dyDescent="0.2">
      <c r="L154" s="2"/>
    </row>
    <row r="155" spans="1:18" s="3" customFormat="1" ht="12" hidden="1" x14ac:dyDescent="0.2">
      <c r="L155" s="2"/>
    </row>
    <row r="156" spans="1:18" s="3" customFormat="1" ht="12" hidden="1" x14ac:dyDescent="0.2">
      <c r="L156" s="2"/>
    </row>
    <row r="157" spans="1:18" s="3" customFormat="1" ht="12" hidden="1" x14ac:dyDescent="0.2">
      <c r="L157" s="2"/>
    </row>
    <row r="158" spans="1:18" s="3" customFormat="1" ht="12" hidden="1" x14ac:dyDescent="0.2">
      <c r="L158" s="2"/>
    </row>
    <row r="159" spans="1:18" s="3" customFormat="1" ht="12" hidden="1" x14ac:dyDescent="0.2">
      <c r="L159" s="2"/>
    </row>
    <row r="160" spans="1:18" s="3" customFormat="1" ht="12" hidden="1" x14ac:dyDescent="0.2">
      <c r="L160" s="2"/>
    </row>
    <row r="161" spans="12:12" s="3" customFormat="1" ht="12" hidden="1" x14ac:dyDescent="0.2">
      <c r="L161" s="2"/>
    </row>
    <row r="162" spans="12:12" s="3" customFormat="1" ht="12" hidden="1" x14ac:dyDescent="0.2">
      <c r="L162" s="2"/>
    </row>
    <row r="163" spans="12:12" s="3" customFormat="1" ht="12" hidden="1" x14ac:dyDescent="0.2">
      <c r="L163" s="2"/>
    </row>
    <row r="164" spans="12:12" s="3" customFormat="1" ht="12" hidden="1" x14ac:dyDescent="0.2">
      <c r="L164" s="2"/>
    </row>
    <row r="165" spans="12:12" s="3" customFormat="1" ht="12" hidden="1" x14ac:dyDescent="0.2">
      <c r="L165" s="2"/>
    </row>
    <row r="166" spans="12:12" s="3" customFormat="1" ht="12" hidden="1" x14ac:dyDescent="0.2">
      <c r="L166" s="2"/>
    </row>
    <row r="167" spans="12:12" s="3" customFormat="1" ht="12" hidden="1" x14ac:dyDescent="0.2">
      <c r="L167" s="2"/>
    </row>
    <row r="168" spans="12:12" s="3" customFormat="1" ht="12" hidden="1" x14ac:dyDescent="0.2">
      <c r="L168" s="2"/>
    </row>
  </sheetData>
  <sheetProtection algorithmName="SHA-512" hashValue="JILqpgQUNclptQm8q/2UDwZYzArrWJf5lgBfQRNqh0qBCoHz4lIftPMv96TSCUp1Zl4dc2L1EmISgnclMewFHA==" saltValue="c2pSt4yAf1oLi/x+RlTJJA==" spinCount="100000" sheet="1" objects="1" scenarios="1" selectLockedCells="1"/>
  <mergeCells count="207">
    <mergeCell ref="F124:F125"/>
    <mergeCell ref="B124:E125"/>
    <mergeCell ref="B127:E128"/>
    <mergeCell ref="F127:F128"/>
    <mergeCell ref="H124:H125"/>
    <mergeCell ref="F39:F40"/>
    <mergeCell ref="F41:F44"/>
    <mergeCell ref="H41:I44"/>
    <mergeCell ref="J41:K44"/>
    <mergeCell ref="B116:E116"/>
    <mergeCell ref="B102:E102"/>
    <mergeCell ref="B103:E103"/>
    <mergeCell ref="B104:E104"/>
    <mergeCell ref="B105:E105"/>
    <mergeCell ref="B106:E106"/>
    <mergeCell ref="B107:E107"/>
    <mergeCell ref="B108:E108"/>
    <mergeCell ref="B109:E109"/>
    <mergeCell ref="B110:E110"/>
    <mergeCell ref="B91:G91"/>
    <mergeCell ref="B92:G92"/>
    <mergeCell ref="B54:C54"/>
    <mergeCell ref="H54:I54"/>
    <mergeCell ref="J37:K38"/>
    <mergeCell ref="J39:K40"/>
    <mergeCell ref="H39:H40"/>
    <mergeCell ref="I46:K46"/>
    <mergeCell ref="J53:K53"/>
    <mergeCell ref="H7:K7"/>
    <mergeCell ref="B17:E17"/>
    <mergeCell ref="F17:K17"/>
    <mergeCell ref="B18:E18"/>
    <mergeCell ref="F18:K18"/>
    <mergeCell ref="B15:E15"/>
    <mergeCell ref="F15:K15"/>
    <mergeCell ref="B16:E16"/>
    <mergeCell ref="F16:K16"/>
    <mergeCell ref="B14:K14"/>
    <mergeCell ref="H33:I33"/>
    <mergeCell ref="J33:K33"/>
    <mergeCell ref="B47:G47"/>
    <mergeCell ref="B48:G48"/>
    <mergeCell ref="B37:E38"/>
    <mergeCell ref="F37:F38"/>
    <mergeCell ref="H37:H38"/>
    <mergeCell ref="B40:E40"/>
    <mergeCell ref="B65:D65"/>
    <mergeCell ref="B76:K78"/>
    <mergeCell ref="J58:K58"/>
    <mergeCell ref="J54:K54"/>
    <mergeCell ref="J61:K61"/>
    <mergeCell ref="B62:C62"/>
    <mergeCell ref="H62:I62"/>
    <mergeCell ref="J62:K62"/>
    <mergeCell ref="J111:K111"/>
    <mergeCell ref="F88:K88"/>
    <mergeCell ref="J101:K101"/>
    <mergeCell ref="J102:K102"/>
    <mergeCell ref="J103:K103"/>
    <mergeCell ref="J60:K60"/>
    <mergeCell ref="E80:G80"/>
    <mergeCell ref="J89:K89"/>
    <mergeCell ref="I90:K90"/>
    <mergeCell ref="J86:K86"/>
    <mergeCell ref="B87:E88"/>
    <mergeCell ref="H69:I69"/>
    <mergeCell ref="J69:K69"/>
    <mergeCell ref="B61:C61"/>
    <mergeCell ref="H61:I61"/>
    <mergeCell ref="B71:G71"/>
    <mergeCell ref="G149:H149"/>
    <mergeCell ref="B111:E111"/>
    <mergeCell ref="B112:E112"/>
    <mergeCell ref="B113:E113"/>
    <mergeCell ref="B114:E114"/>
    <mergeCell ref="G116:H116"/>
    <mergeCell ref="I47:K48"/>
    <mergeCell ref="B119:G119"/>
    <mergeCell ref="B120:G120"/>
    <mergeCell ref="B138:G138"/>
    <mergeCell ref="B139:G139"/>
    <mergeCell ref="E68:K68"/>
    <mergeCell ref="B58:C58"/>
    <mergeCell ref="H58:I58"/>
    <mergeCell ref="B52:C52"/>
    <mergeCell ref="H52:I52"/>
    <mergeCell ref="J52:K52"/>
    <mergeCell ref="B53:C53"/>
    <mergeCell ref="H53:I53"/>
    <mergeCell ref="B67:E67"/>
    <mergeCell ref="B68:D68"/>
    <mergeCell ref="B55:C55"/>
    <mergeCell ref="I71:K72"/>
    <mergeCell ref="I138:K139"/>
    <mergeCell ref="B85:D85"/>
    <mergeCell ref="B122:K122"/>
    <mergeCell ref="I118:K118"/>
    <mergeCell ref="I119:K120"/>
    <mergeCell ref="I137:K137"/>
    <mergeCell ref="J116:K116"/>
    <mergeCell ref="B101:E101"/>
    <mergeCell ref="J107:K107"/>
    <mergeCell ref="J108:K108"/>
    <mergeCell ref="J109:K109"/>
    <mergeCell ref="J110:K110"/>
    <mergeCell ref="J113:K113"/>
    <mergeCell ref="H126:H128"/>
    <mergeCell ref="H129:H132"/>
    <mergeCell ref="H133:H135"/>
    <mergeCell ref="J124:K125"/>
    <mergeCell ref="J126:K128"/>
    <mergeCell ref="J129:K132"/>
    <mergeCell ref="J133:K135"/>
    <mergeCell ref="H60:I60"/>
    <mergeCell ref="B42:E44"/>
    <mergeCell ref="J114:K114"/>
    <mergeCell ref="J115:K115"/>
    <mergeCell ref="B95:K95"/>
    <mergeCell ref="H89:I89"/>
    <mergeCell ref="B56:C56"/>
    <mergeCell ref="H56:I56"/>
    <mergeCell ref="J56:K56"/>
    <mergeCell ref="B57:C57"/>
    <mergeCell ref="H57:I57"/>
    <mergeCell ref="J57:K57"/>
    <mergeCell ref="B64:K64"/>
    <mergeCell ref="B66:E66"/>
    <mergeCell ref="H66:I66"/>
    <mergeCell ref="J66:K66"/>
    <mergeCell ref="E81:G82"/>
    <mergeCell ref="J81:K82"/>
    <mergeCell ref="B84:K84"/>
    <mergeCell ref="B86:E86"/>
    <mergeCell ref="H86:I86"/>
    <mergeCell ref="B100:D100"/>
    <mergeCell ref="B94:K94"/>
    <mergeCell ref="I91:K92"/>
    <mergeCell ref="H32:I32"/>
    <mergeCell ref="J32:K32"/>
    <mergeCell ref="B33:C33"/>
    <mergeCell ref="B96:K98"/>
    <mergeCell ref="B150:E150"/>
    <mergeCell ref="J150:K150"/>
    <mergeCell ref="J149:K149"/>
    <mergeCell ref="B149:E149"/>
    <mergeCell ref="B141:H143"/>
    <mergeCell ref="I141:K143"/>
    <mergeCell ref="B74:K74"/>
    <mergeCell ref="B75:K75"/>
    <mergeCell ref="J99:K100"/>
    <mergeCell ref="B130:E132"/>
    <mergeCell ref="F130:F132"/>
    <mergeCell ref="B134:E135"/>
    <mergeCell ref="F134:F135"/>
    <mergeCell ref="J112:K112"/>
    <mergeCell ref="J104:K104"/>
    <mergeCell ref="J105:K105"/>
    <mergeCell ref="J106:K106"/>
    <mergeCell ref="B50:K50"/>
    <mergeCell ref="B60:C60"/>
    <mergeCell ref="B59:K59"/>
    <mergeCell ref="B5:G5"/>
    <mergeCell ref="B6:G6"/>
    <mergeCell ref="J26:K26"/>
    <mergeCell ref="J27:K27"/>
    <mergeCell ref="J30:K30"/>
    <mergeCell ref="B35:K35"/>
    <mergeCell ref="H55:I55"/>
    <mergeCell ref="J55:K55"/>
    <mergeCell ref="H29:I29"/>
    <mergeCell ref="J29:K29"/>
    <mergeCell ref="B30:C30"/>
    <mergeCell ref="H30:I30"/>
    <mergeCell ref="B31:C31"/>
    <mergeCell ref="H31:I31"/>
    <mergeCell ref="J31:K31"/>
    <mergeCell ref="B36:D36"/>
    <mergeCell ref="B28:C28"/>
    <mergeCell ref="H28:I28"/>
    <mergeCell ref="J28:K28"/>
    <mergeCell ref="B29:C29"/>
    <mergeCell ref="B51:K51"/>
    <mergeCell ref="B32:C32"/>
    <mergeCell ref="B72:G72"/>
    <mergeCell ref="I70:K70"/>
    <mergeCell ref="B2:K2"/>
    <mergeCell ref="B3:K3"/>
    <mergeCell ref="H5:I6"/>
    <mergeCell ref="J5:K6"/>
    <mergeCell ref="B9:K12"/>
    <mergeCell ref="B148:K148"/>
    <mergeCell ref="B19:E19"/>
    <mergeCell ref="F19:K19"/>
    <mergeCell ref="F20:K20"/>
    <mergeCell ref="B20:E20"/>
    <mergeCell ref="B24:K24"/>
    <mergeCell ref="B25:C25"/>
    <mergeCell ref="B26:C26"/>
    <mergeCell ref="B27:C27"/>
    <mergeCell ref="H25:I25"/>
    <mergeCell ref="H26:I26"/>
    <mergeCell ref="H27:I27"/>
    <mergeCell ref="J25:K25"/>
    <mergeCell ref="B145:K147"/>
    <mergeCell ref="B23:K23"/>
    <mergeCell ref="B21:K21"/>
    <mergeCell ref="B22:K22"/>
  </mergeCells>
  <conditionalFormatting sqref="J26:K27 J41 J124 J126 J129 J136:K136">
    <cfRule type="cellIs" dxfId="38" priority="62" operator="equal">
      <formula>0</formula>
    </cfRule>
  </conditionalFormatting>
  <conditionalFormatting sqref="J37">
    <cfRule type="cellIs" dxfId="37" priority="61" operator="equal">
      <formula>0</formula>
    </cfRule>
  </conditionalFormatting>
  <conditionalFormatting sqref="I47:K48">
    <cfRule type="cellIs" dxfId="36" priority="60" operator="equal">
      <formula>0</formula>
    </cfRule>
  </conditionalFormatting>
  <conditionalFormatting sqref="J66:K66 I71:K72">
    <cfRule type="cellIs" dxfId="35" priority="59" operator="equal">
      <formula>0</formula>
    </cfRule>
  </conditionalFormatting>
  <conditionalFormatting sqref="J81:K82 J86:K86 I91:K92">
    <cfRule type="cellIs" dxfId="34" priority="8" operator="equal">
      <formula>0</formula>
    </cfRule>
    <cfRule type="cellIs" dxfId="33" priority="58" operator="equal">
      <formula>0</formula>
    </cfRule>
  </conditionalFormatting>
  <conditionalFormatting sqref="J101:K101 I119:K120 I138:K139 J117:K117">
    <cfRule type="cellIs" dxfId="32" priority="57" operator="equal">
      <formula>0</formula>
    </cfRule>
  </conditionalFormatting>
  <conditionalFormatting sqref="I141:K143">
    <cfRule type="cellIs" dxfId="31" priority="56" operator="equal">
      <formula>0</formula>
    </cfRule>
  </conditionalFormatting>
  <conditionalFormatting sqref="J28:K28">
    <cfRule type="cellIs" dxfId="30" priority="55" operator="equal">
      <formula>0</formula>
    </cfRule>
  </conditionalFormatting>
  <conditionalFormatting sqref="J29:K29">
    <cfRule type="cellIs" dxfId="29" priority="54" operator="equal">
      <formula>0</formula>
    </cfRule>
  </conditionalFormatting>
  <conditionalFormatting sqref="J30:K30">
    <cfRule type="cellIs" dxfId="28" priority="53" operator="equal">
      <formula>0</formula>
    </cfRule>
  </conditionalFormatting>
  <conditionalFormatting sqref="J31:K31">
    <cfRule type="cellIs" dxfId="27" priority="52" operator="equal">
      <formula>0</formula>
    </cfRule>
  </conditionalFormatting>
  <conditionalFormatting sqref="J32:K32 J34:K34">
    <cfRule type="cellIs" dxfId="26" priority="51" operator="equal">
      <formula>0</formula>
    </cfRule>
  </conditionalFormatting>
  <conditionalFormatting sqref="J33:K33">
    <cfRule type="cellIs" dxfId="25" priority="50" operator="equal">
      <formula>0</formula>
    </cfRule>
  </conditionalFormatting>
  <conditionalFormatting sqref="J53:K54">
    <cfRule type="cellIs" dxfId="24" priority="48" operator="equal">
      <formula>0</formula>
    </cfRule>
  </conditionalFormatting>
  <conditionalFormatting sqref="J55:K55">
    <cfRule type="cellIs" dxfId="23" priority="47" operator="equal">
      <formula>0</formula>
    </cfRule>
  </conditionalFormatting>
  <conditionalFormatting sqref="J56:K56">
    <cfRule type="cellIs" dxfId="22" priority="46" operator="equal">
      <formula>0</formula>
    </cfRule>
  </conditionalFormatting>
  <conditionalFormatting sqref="J57:K57">
    <cfRule type="cellIs" dxfId="21" priority="45" operator="equal">
      <formula>0</formula>
    </cfRule>
  </conditionalFormatting>
  <conditionalFormatting sqref="J61:K61">
    <cfRule type="cellIs" dxfId="20" priority="43" operator="equal">
      <formula>0</formula>
    </cfRule>
  </conditionalFormatting>
  <conditionalFormatting sqref="J62:K62">
    <cfRule type="cellIs" dxfId="19" priority="42" operator="equal">
      <formula>0</formula>
    </cfRule>
  </conditionalFormatting>
  <conditionalFormatting sqref="J115:K115">
    <cfRule type="cellIs" dxfId="18" priority="34" operator="equal">
      <formula>0</formula>
    </cfRule>
  </conditionalFormatting>
  <conditionalFormatting sqref="J102:K114">
    <cfRule type="cellIs" dxfId="17" priority="29" operator="equal">
      <formula>0</formula>
    </cfRule>
  </conditionalFormatting>
  <conditionalFormatting sqref="J116:K116">
    <cfRule type="cellIs" dxfId="0" priority="28" operator="equal">
      <formula>0</formula>
    </cfRule>
    <cfRule type="cellIs" dxfId="1" priority="1" operator="equal">
      <formula>0</formula>
    </cfRule>
  </conditionalFormatting>
  <conditionalFormatting sqref="J39">
    <cfRule type="cellIs" dxfId="16" priority="24" operator="equal">
      <formula>0</formula>
    </cfRule>
  </conditionalFormatting>
  <conditionalFormatting sqref="J49:K49">
    <cfRule type="cellIs" dxfId="15" priority="23" operator="equal">
      <formula>0</formula>
    </cfRule>
  </conditionalFormatting>
  <conditionalFormatting sqref="J73:K73">
    <cfRule type="cellIs" dxfId="14" priority="22" operator="equal">
      <formula>0</formula>
    </cfRule>
  </conditionalFormatting>
  <conditionalFormatting sqref="J93:K93">
    <cfRule type="cellIs" dxfId="13" priority="21" operator="equal">
      <formula>0</formula>
    </cfRule>
  </conditionalFormatting>
  <conditionalFormatting sqref="J121:K121">
    <cfRule type="cellIs" dxfId="12" priority="20" operator="equal">
      <formula>0</formula>
    </cfRule>
  </conditionalFormatting>
  <conditionalFormatting sqref="J58:K58">
    <cfRule type="cellIs" dxfId="11" priority="18" operator="equal">
      <formula>0</formula>
    </cfRule>
  </conditionalFormatting>
  <conditionalFormatting sqref="J140:K140">
    <cfRule type="cellIs" dxfId="10" priority="14" operator="equal">
      <formula>0</formula>
    </cfRule>
  </conditionalFormatting>
  <conditionalFormatting sqref="J26:K33 J124 J126 J129">
    <cfRule type="cellIs" dxfId="9" priority="11" operator="equal">
      <formula>0</formula>
    </cfRule>
  </conditionalFormatting>
  <conditionalFormatting sqref="J37:K44 I47:K48">
    <cfRule type="cellIs" dxfId="8" priority="10" operator="equal">
      <formula>0</formula>
    </cfRule>
  </conditionalFormatting>
  <conditionalFormatting sqref="J53:K58 J61:K62 J66:K66 I71:K72">
    <cfRule type="cellIs" dxfId="7" priority="9" operator="equal">
      <formula>0</formula>
    </cfRule>
  </conditionalFormatting>
  <conditionalFormatting sqref="J101:K115 I119:K120">
    <cfRule type="cellIs" dxfId="6" priority="7" operator="equal">
      <formula>0</formula>
    </cfRule>
  </conditionalFormatting>
  <conditionalFormatting sqref="I138:K139">
    <cfRule type="cellIs" dxfId="5" priority="6" operator="equal">
      <formula>0</formula>
    </cfRule>
  </conditionalFormatting>
  <conditionalFormatting sqref="J133">
    <cfRule type="cellIs" dxfId="4" priority="4" operator="equal">
      <formula>0</formula>
    </cfRule>
  </conditionalFormatting>
  <conditionalFormatting sqref="J133">
    <cfRule type="cellIs" dxfId="3" priority="3" operator="equal">
      <formula>0</formula>
    </cfRule>
  </conditionalFormatting>
  <conditionalFormatting sqref="J124:K135">
    <cfRule type="cellIs" dxfId="2" priority="2" operator="equal">
      <formula>0</formula>
    </cfRule>
  </conditionalFormatting>
  <printOptions horizontalCentered="1"/>
  <pageMargins left="0.25" right="0.25" top="0.25" bottom="0.5" header="0" footer="0.3"/>
  <pageSetup scale="98" fitToHeight="3" orientation="portrait" horizontalDpi="1200" verticalDpi="1200" r:id="rId1"/>
  <headerFooter>
    <oddFooter>&amp;L&amp;"Cambria,Regular"&amp;7City of St. Helens &amp;C&amp;"Cambria,Regular"&amp;7SDC WORKSHEET - Commercial/Multifamily_20221207Rev&amp;R&amp;"Cambria,Regular"&amp;7 Page &amp;P</oddFooter>
  </headerFooter>
  <rowBreaks count="2" manualBreakCount="2">
    <brk id="63" max="16383" man="1"/>
    <brk id="121" max="16383" man="1"/>
  </rowBreaks>
  <ignoredErrors>
    <ignoredError sqref="J11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SDC-Commercial and NonSFD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SharonDarroux</dc:creator>
  <cp:lastModifiedBy>Sharon Darroux</cp:lastModifiedBy>
  <cp:lastPrinted>2022-12-07T21:36:41Z</cp:lastPrinted>
  <dcterms:created xsi:type="dcterms:W3CDTF">2018-10-29T23:32:19Z</dcterms:created>
  <dcterms:modified xsi:type="dcterms:W3CDTF">2022-12-07T21:38:50Z</dcterms:modified>
</cp:coreProperties>
</file>